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20" windowHeight="12660" firstSheet="1" activeTab="3"/>
  </bookViews>
  <sheets>
    <sheet name="SĄRAŠAS" sheetId="1" r:id="rId1"/>
    <sheet name="2_VSAFAS_2p" sheetId="2" r:id="rId2"/>
    <sheet name="3_VSAFAS_2p" sheetId="3" r:id="rId3"/>
    <sheet name="4" sheetId="4" r:id="rId4"/>
  </sheets>
  <externalReferences>
    <externalReference r:id="rId7"/>
    <externalReference r:id="rId8"/>
  </externalReferences>
  <definedNames>
    <definedName name="a">#REF!</definedName>
    <definedName name="AccessDatabase" hidden="1">"C:\Documents and Settings\tlk\Desktop\4AL.mdb"</definedName>
    <definedName name="adresas">#REF!</definedName>
    <definedName name="as">#REF!</definedName>
    <definedName name="b">#REF!</definedName>
    <definedName name="BEx3O85IKWARA6NCJOLRBRJFMEWW" hidden="1">'[1]Table'!#REF!</definedName>
    <definedName name="BEx5MLQZM68YQSKARVWTTPINFQ2C" hidden="1">'[1]Table'!#REF!</definedName>
    <definedName name="BExERWCEBKQRYWRQLYJ4UCMMKTHG" hidden="1">'[1]Table'!#REF!</definedName>
    <definedName name="BExMBYPQDG9AYDQ5E8IECVFREPO6" hidden="1">'[1]Table'!#REF!</definedName>
    <definedName name="BExQ9ZLYHWABXAA9NJDW8ZS0UQ9P" hidden="1">'[1]Table'!#REF!</definedName>
    <definedName name="BExTUY9WNSJ91GV8CP0SKJTEIV82" hidden="1">'[1]Table'!#REF!</definedName>
    <definedName name="Button_1">"X4AL_III_ketv__AL__2__List"</definedName>
    <definedName name="d_1">#REF!</definedName>
    <definedName name="d_10">#REF!</definedName>
    <definedName name="d_11">#REF!</definedName>
    <definedName name="d_12">#REF!</definedName>
    <definedName name="d_13">#REF!</definedName>
    <definedName name="d_14">#REF!</definedName>
    <definedName name="d_15">#REF!</definedName>
    <definedName name="d_16">#REF!</definedName>
    <definedName name="d_17">#REF!</definedName>
    <definedName name="d_18">#REF!</definedName>
    <definedName name="d_19">#REF!</definedName>
    <definedName name="D_19a">#REF!</definedName>
    <definedName name="d_2">#REF!</definedName>
    <definedName name="d_20">#REF!</definedName>
    <definedName name="d_21">#REF!</definedName>
    <definedName name="d_22">#REF!</definedName>
    <definedName name="d_23">#REF!</definedName>
    <definedName name="d_24">#REF!</definedName>
    <definedName name="d_25">#REF!</definedName>
    <definedName name="d_26">#REF!</definedName>
    <definedName name="d_27">#REF!</definedName>
    <definedName name="d_28">#REF!</definedName>
    <definedName name="d_29">#REF!</definedName>
    <definedName name="D_2a">#REF!</definedName>
    <definedName name="d_3">#REF!</definedName>
    <definedName name="d_30">#REF!</definedName>
    <definedName name="d_31">#REF!</definedName>
    <definedName name="d_4">#REF!</definedName>
    <definedName name="d_5">#REF!</definedName>
    <definedName name="d_6">#REF!</definedName>
    <definedName name="d_7">#REF!</definedName>
    <definedName name="d_8">#REF!</definedName>
    <definedName name="d_9">#REF!</definedName>
    <definedName name="D_ą0">#REF!</definedName>
    <definedName name="FAgrupe">#REF!</definedName>
    <definedName name="howToChange">#REF!</definedName>
    <definedName name="howToCheck">#REF!</definedName>
    <definedName name="indres" hidden="1">'[1]Table'!#REF!</definedName>
    <definedName name="k">#REF!</definedName>
    <definedName name="kodas">#REF!</definedName>
    <definedName name="laikas">#REF!</definedName>
    <definedName name="LOLD">1</definedName>
    <definedName name="LOLD_Table">10</definedName>
    <definedName name="pavadinimas">#REF!</definedName>
    <definedName name="pobudis">#REF!</definedName>
    <definedName name="_xlnm.Print_Area" localSheetId="1">'2_VSAFAS_2p'!$A$1:$G$102</definedName>
    <definedName name="_xlnm.Print_Area" localSheetId="2">'3_VSAFAS_2p'!$A$1:$I$66</definedName>
    <definedName name="_xlnm.Print_Area" localSheetId="3">'4'!$A$1:$M$28</definedName>
    <definedName name="_xlnm.Print_Titles" localSheetId="1">'2_VSAFAS_2p'!$19:$19</definedName>
    <definedName name="_xlnm.Print_Titles" localSheetId="2">'3_VSAFAS_2p'!$20:$20</definedName>
    <definedName name="_xlnm.Print_Titles" localSheetId="3">'4'!$10:$12</definedName>
    <definedName name="sada">#REF!</definedName>
    <definedName name="SAPBEXhrIndnt" hidden="1">"Wide"</definedName>
    <definedName name="SAPsysID" hidden="1">"708C5W7SBKP804JT78WJ0JNKI"</definedName>
    <definedName name="SAPwbID" hidden="1">"ARS"</definedName>
    <definedName name="sd" hidden="1">'[1]Table'!#REF!</definedName>
    <definedName name="Sritis">#REF!</definedName>
    <definedName name="Statusas">'[2]Sheet1'!$A$2:$A$6</definedName>
    <definedName name="t">'[1]Vlist'!$A$2:$A$12</definedName>
    <definedName name="Taip_Ne">#REF!</definedName>
    <definedName name="VAgrupe">#REF!</definedName>
    <definedName name="vieta">#REF!</definedName>
    <definedName name="x" hidden="1">'[1]Table'!#REF!</definedName>
    <definedName name="X4AL_III_ketv__AL__2__List">#REF!</definedName>
  </definedNames>
  <calcPr fullCalcOnLoad="1"/>
</workbook>
</file>

<file path=xl/sharedStrings.xml><?xml version="1.0" encoding="utf-8"?>
<sst xmlns="http://schemas.openxmlformats.org/spreadsheetml/2006/main" count="604" uniqueCount="446">
  <si>
    <t>(viešojo sektoriaus subjekto, parengusio veiklos rezultatų ataskaitą</t>
  </si>
  <si>
    <t>arba konsoliduotąją veiklos rezultatų ataskaitą,  kodas, adresas)</t>
  </si>
  <si>
    <t>I.1.</t>
  </si>
  <si>
    <t>I.2.</t>
  </si>
  <si>
    <t xml:space="preserve">Iš savivaldybių biudžetų </t>
  </si>
  <si>
    <t>I.3.</t>
  </si>
  <si>
    <t>Iš ES, užsienio valstybių ir tarptautinių organizacijų lėšų</t>
  </si>
  <si>
    <t>I.4.</t>
  </si>
  <si>
    <t>Iš kitų finansavimo šaltinių</t>
  </si>
  <si>
    <t xml:space="preserve">Darbo užmokesčio ir socialinio draudimo </t>
  </si>
  <si>
    <t>DARBO UŽMOKESČIO IR SOCIALINIO DRAUDIMO</t>
  </si>
  <si>
    <t>Nusidėvėjimo ir amortizacijos</t>
  </si>
  <si>
    <t>NUSIDĖVĖJIMO IR AMORTIZACIJOS</t>
  </si>
  <si>
    <t>KOMUNALINIŲ PASLAUGŲ IR ryšių</t>
  </si>
  <si>
    <t>KOMUNALINIŲ PASLAUGŲ IR RYŠIŲ</t>
  </si>
  <si>
    <t xml:space="preserve">Komandiruočių </t>
  </si>
  <si>
    <t>KOMANDIRUOČIŲ</t>
  </si>
  <si>
    <t xml:space="preserve">Transporto </t>
  </si>
  <si>
    <t>TRANSPORTO</t>
  </si>
  <si>
    <t>VI.</t>
  </si>
  <si>
    <t xml:space="preserve">Kvalifikacijos kėlimo </t>
  </si>
  <si>
    <t>KVALIFIKACIJOS KĖLIMO</t>
  </si>
  <si>
    <t>VII.</t>
  </si>
  <si>
    <t>PAPRASTOJO Remonto IR EKSPLOATAVIMO</t>
  </si>
  <si>
    <t>PAPRASTOJO REMONTO IR EKSPLOATAVIMO</t>
  </si>
  <si>
    <t>VIII.</t>
  </si>
  <si>
    <t>IX.</t>
  </si>
  <si>
    <t>SUNAUDOTŲ IR PARDUOTŲ ATSARGŲ SAVIKAINA</t>
  </si>
  <si>
    <t>X.</t>
  </si>
  <si>
    <t>socialinių išmokų</t>
  </si>
  <si>
    <t>XI.</t>
  </si>
  <si>
    <t>nuomos</t>
  </si>
  <si>
    <t>NUOMOS</t>
  </si>
  <si>
    <t>XII.</t>
  </si>
  <si>
    <t>finansavimo</t>
  </si>
  <si>
    <t>XIII.</t>
  </si>
  <si>
    <t>kitų paslaugų</t>
  </si>
  <si>
    <t>KITŲ PASLAUGŲ</t>
  </si>
  <si>
    <t>XIV.</t>
  </si>
  <si>
    <t xml:space="preserve">Kitos </t>
  </si>
  <si>
    <t>Kitos veiklos pajamos</t>
  </si>
  <si>
    <t xml:space="preserve">III. </t>
  </si>
  <si>
    <t>Kitos veiklos sąnaudos</t>
  </si>
  <si>
    <t>PELNO MOKESTIS</t>
  </si>
  <si>
    <t>J.</t>
  </si>
  <si>
    <t>TENKANTIS KONTROLIUOJANČIAJAM SUBJEKTUI</t>
  </si>
  <si>
    <t>TENKANTIS MAŽUMOS DALIAI</t>
  </si>
  <si>
    <t>Žemesniojo lygio mokesčių fondų ir išteklių fondų (įskaitant socialinės apsaugos fondus) veiklos rezultatų ataskaitos forma)</t>
  </si>
  <si>
    <t>Žemesniojo lygio viešojo sektoriaus subjektų, išskyrus mokesčių fondus ir išteklių fondus (įskaitant socialinės apsaugos fondus), veiklos rezultatų ataskaitos forma</t>
  </si>
  <si>
    <t xml:space="preserve">vadovas) </t>
  </si>
  <si>
    <t>(viešojo sektoriaus subjekto vadovas arba jo įgaliotas administracijos                                      (parašas)</t>
  </si>
  <si>
    <t>(vyriausiasis buhalteris (buhalteris))                                                                                             (parašas)</t>
  </si>
  <si>
    <t>(Žemesniojo lygio viešojo sektoriaus subjektų, išskyrus mokesčių fondus ir išteklių fondus,</t>
  </si>
  <si>
    <t xml:space="preserve">(viešojo sektoriaus subjekto vadovas arba jo įgaliotas administracijos vadovas)                    </t>
  </si>
  <si>
    <t xml:space="preserve"> (parašas)</t>
  </si>
  <si>
    <t>_____________</t>
  </si>
  <si>
    <t xml:space="preserve">(vyriausiasis buhalteris (buhalteris))                                                                                      </t>
  </si>
  <si>
    <t xml:space="preserve">  (parašas)</t>
  </si>
  <si>
    <t>Informacijos apie kontroliuojamus, asocijuotuosius ir kitus subjektus</t>
  </si>
  <si>
    <t>Informacija apie kontroliuojamus, asocijuotus ir kitus subjektus ataskaitinio laikotarpio pabaigoje</t>
  </si>
  <si>
    <t>Apskaitos politikos keitimo ir klaidų taisymo įtaka finansinės būklės ataskaitos straipsniams</t>
  </si>
  <si>
    <t>Informacijos apie apskaitos politikos keitimo ir klaidų taisymo įtaką finansinės būklės ataskaitos straipsniams teikimo žemesniojo lygio viešojo sektoriaus subjektų, išskyrus mokesčių fondus ir išteklių fondus,  finansinių ataskaitų aiškinamajame rašte forma</t>
  </si>
  <si>
    <t>Informacijos apie apskaitos politikos keitimo ir klaidų taisymo įtaką veiklos rezultatų ataskaitos straipsniams teikimo žemesniojo lygio mokesčių fondų ir išteklių fondų (įskaitant socialinės apsaugos fondus) finansinių ataskaitų aiškinamajame rašte forma</t>
  </si>
  <si>
    <t>Informacijos apie apskaitos politikos keitimo ir klaidų taisymo įtaką veiklos rezultatų ataskaitos straipsniams teikimo žemesniojo lygio viešojo sektoriaus subjektų, išskyrus mokesčių fondus ir išteklių fondus (įskaitant socialinės apsaugos fondus), finansinių ataskaitų aiškinamajame rašte forma</t>
  </si>
  <si>
    <t>Eil. Nr.</t>
  </si>
  <si>
    <t>Priedo nr.</t>
  </si>
  <si>
    <t>FINANSINIŲ ATASKAITŲ FORMOS, NUSTATYTOS  VIEŠOJO SEKTORIAUS APSKAITOS IR FINANSINĖS ATSKAITOMYBĖS STANDARTUOSE</t>
  </si>
  <si>
    <t xml:space="preserve">2 VSAFAS „Finansinės būklės ataskaita“ </t>
  </si>
  <si>
    <t>1.</t>
  </si>
  <si>
    <t>1 priedas</t>
  </si>
  <si>
    <t>Žemesniojo lygio mokesčių fondų ir išteklių fondų finansinės būklės ataskaitos forma</t>
  </si>
  <si>
    <t>2.</t>
  </si>
  <si>
    <t>2 priedas</t>
  </si>
  <si>
    <t>Žemesniojo lygio viešojo sektoriaus subjektų, išskyrus mokesčių fondus ir išteklių fondus, finansinės būklės ataskaitos forma</t>
  </si>
  <si>
    <t>3.</t>
  </si>
  <si>
    <t>3 priedas</t>
  </si>
  <si>
    <t>Aukštesniojo lygio finansinės būklės ataskaitos forma</t>
  </si>
  <si>
    <t xml:space="preserve">3 VSAFAS „Veiklos rezultatų ataskaita“ </t>
  </si>
  <si>
    <t>4.</t>
  </si>
  <si>
    <t>5.</t>
  </si>
  <si>
    <t>6.</t>
  </si>
  <si>
    <t>Aukštesniojo lygio veiklos rezultatų ataskaitos forma</t>
  </si>
  <si>
    <t>4 VSAFAS „Grynojo turto pokyčių ataskaita“</t>
  </si>
  <si>
    <t>7.</t>
  </si>
  <si>
    <t>Grynojo turto pokyčių ataskaitos forma</t>
  </si>
  <si>
    <t xml:space="preserve">5 VSAFAS „Pinigų srautų ataskaita“ </t>
  </si>
  <si>
    <t>8.</t>
  </si>
  <si>
    <t>Žemesniojo lygio mokesčių fondų ir išteklių fondų pinigų srautų ataskaitos forma</t>
  </si>
  <si>
    <t>9.</t>
  </si>
  <si>
    <t>Žemesniojo lygio viešojo sektoriaus subjektų, išskyrus mokesčių fondus ir išteklių fondus, pinigų srautų ataskaitos forma</t>
  </si>
  <si>
    <t>10.</t>
  </si>
  <si>
    <t>Aukštesniojo lygio pinigų srautų ataskaitos forma</t>
  </si>
  <si>
    <t xml:space="preserve">6 VSAFAS „Finansinių ataskaitų aiškinamasis raštas“ </t>
  </si>
  <si>
    <t>11.</t>
  </si>
  <si>
    <t>12.</t>
  </si>
  <si>
    <t>13.</t>
  </si>
  <si>
    <t>Valstybės ar savivaldybės įmonių, kontroliuojamų akcinių ir uždarųjų akcinių bendrovių, kontroliuojamų viešųjų įstaigų jungtinė finansinės būklės ataskaita (balansas)</t>
  </si>
  <si>
    <t>14.</t>
  </si>
  <si>
    <t>4 priedas</t>
  </si>
  <si>
    <t>Finansinės ir investicinės veiklos pajamas ir sąnaudas</t>
  </si>
  <si>
    <t>15.</t>
  </si>
  <si>
    <t>5 priedas</t>
  </si>
  <si>
    <t xml:space="preserve">Informacijos apie ilgalaikį finansinį turtą  </t>
  </si>
  <si>
    <t>16.</t>
  </si>
  <si>
    <t>6 priedas</t>
  </si>
  <si>
    <t>Informacijos apie išankstinius apmokėjimus</t>
  </si>
  <si>
    <t xml:space="preserve">7 VSAFAS „Apskaitos politikos, apskaitinių įverčių keitimas ir klaidų taisymas“ </t>
  </si>
  <si>
    <t>17.</t>
  </si>
  <si>
    <t>Perėjimo nuo anksčiau taikytos apskaitos politikos prie VSAFAS taikymo poveikis biudžetinės įstaigos pradinėje finansinės būklės ataskaitoje pagal VSAFAS rodomai informacijai</t>
  </si>
  <si>
    <t>18.</t>
  </si>
  <si>
    <t xml:space="preserve">Perėjimo nuo anksčiau taikytos apskaitos politikos prie VSAFAS taikymo poveikis mokesčių ir išteklių fondų pradinėje finansinės būklės ataskaitoje pagal VSAFAS rodomai informacijai </t>
  </si>
  <si>
    <t>19.</t>
  </si>
  <si>
    <t>Perėjimo nuo anksčiau taikytos apskaitos politikos prie VSAFAS taikymo poveikis kitų viešojo sektoriaus subjektų pradinėje finansinės būklės ataskaitoje pagal VSAFAS rodomai informacijai</t>
  </si>
  <si>
    <t>20.</t>
  </si>
  <si>
    <t>21.</t>
  </si>
  <si>
    <t xml:space="preserve">7 priedas </t>
  </si>
  <si>
    <t>8 priedas</t>
  </si>
  <si>
    <t>23.</t>
  </si>
  <si>
    <t>9 priedas</t>
  </si>
  <si>
    <t>24.</t>
  </si>
  <si>
    <t>10 priedas</t>
  </si>
  <si>
    <t>11 priedas</t>
  </si>
  <si>
    <t xml:space="preserve">8 VSAFAS „Atsargos“ </t>
  </si>
  <si>
    <t>26.</t>
  </si>
  <si>
    <t>Atsargų vertės pasikeitimas per ataskaitinį laikotarpį</t>
  </si>
  <si>
    <t>27.</t>
  </si>
  <si>
    <t>Atsargų vertė pagal grupes</t>
  </si>
  <si>
    <t>28.</t>
  </si>
  <si>
    <t>Valstybei nuosavybės teise priklausančių savivaldybės patikėjimo teise valdomų atsargų balansinė vertė laikotarpio pabaigoje</t>
  </si>
  <si>
    <t>9 VSAFAS „Mokesčių ir socialinių įmokų pajamos“</t>
  </si>
  <si>
    <t>29.</t>
  </si>
  <si>
    <t>Mokesčių sumos pagal atskirą mokestį</t>
  </si>
  <si>
    <t>30.</t>
  </si>
  <si>
    <t>Socialinių įmokų sumos pagal atskirą socialinę įmoką</t>
  </si>
  <si>
    <t>31.</t>
  </si>
  <si>
    <t>Mokesčių pajamos grynąja verte</t>
  </si>
  <si>
    <t>32.</t>
  </si>
  <si>
    <t>7 priedas</t>
  </si>
  <si>
    <t>Socialinių įmokų pajamos grynąja verte</t>
  </si>
  <si>
    <t>33.</t>
  </si>
  <si>
    <t>Mokesčių pajamos pagal atskirą mokestį grynąja verte</t>
  </si>
  <si>
    <t>34.</t>
  </si>
  <si>
    <t>Socialinių įmokų pajamos pagal atskirą socialinę įmoką grynąja verte</t>
  </si>
  <si>
    <t>10 VSAFAS „Kitos pajamos“</t>
  </si>
  <si>
    <t>35.</t>
  </si>
  <si>
    <t>Kitos pajamos</t>
  </si>
  <si>
    <t xml:space="preserve">12 VSAFAS „Ilgalaikis materialusis turtas“ </t>
  </si>
  <si>
    <t>36.</t>
  </si>
  <si>
    <t>Ilgalaikio materialiojo turto balansinės vertės pasikeitimas per ataskaitinį laikotarpį.</t>
  </si>
  <si>
    <t>37.</t>
  </si>
  <si>
    <t>Valstybei nuosavybės teise priklausančio, savivaldybės patikėjimo teise valdomo ilgalaikio materialiojo turto balansinė vertė laikotarpio pabaigoje</t>
  </si>
  <si>
    <t xml:space="preserve">13 VSAFAS „Nematerialusis turtas“ </t>
  </si>
  <si>
    <t>38.</t>
  </si>
  <si>
    <t>Nematerialiojo turto balansinės vertės pasikeitimas per ataskaitinį laikotarpį</t>
  </si>
  <si>
    <t>39.</t>
  </si>
  <si>
    <t>Valstybei nuosavybės teise priklausančio, savivaldybės patikėjimo teise valdomo nematerialiojo turto balansinė vertė laikotarpio pabaigoje</t>
  </si>
  <si>
    <t>14 VSAFAS „Jungimai ir investicijos į asocijuotuosius subjektus“</t>
  </si>
  <si>
    <t>40.</t>
  </si>
  <si>
    <t>Priedas</t>
  </si>
  <si>
    <t>Jungimai</t>
  </si>
  <si>
    <t xml:space="preserve">16 VSAFAS „Biologinis turtas ir mineraliniai ištekliai“ </t>
  </si>
  <si>
    <t>41.</t>
  </si>
  <si>
    <t>Finansinės būklės ataskaitoje nerodomi mineraliniai ištekliai</t>
  </si>
  <si>
    <t>42.</t>
  </si>
  <si>
    <t>Biologinio turto įvertinto tikrąja verte, vertės pasikeitimas per ataskaitinį laikotarpį</t>
  </si>
  <si>
    <t>43.</t>
  </si>
  <si>
    <t>Biologinio turto, įvertinto įsigijimo savikaina arba normatyvinėmis kainomis, vertės pasikeitimas per ataskaitinį laikotarpį</t>
  </si>
  <si>
    <t xml:space="preserve">17 VSAFAS „Finansinis turtas ir finansiniai įsipareigojimai“ </t>
  </si>
  <si>
    <t>44.</t>
  </si>
  <si>
    <t>Parduoti laikomo finansinio turto pokyčiai per 20XX m laikotarpį</t>
  </si>
  <si>
    <t>45.</t>
  </si>
  <si>
    <t>Iki išpirkimo termino laikomo finansinio turto ir suteiktų paskolų pokyčiai per 20XX m. laikotarpį</t>
  </si>
  <si>
    <t>46.</t>
  </si>
  <si>
    <t>Po vienų metų gautinos sumos pagal grąžinimo laikotarpius ir jų einamųjų metų dalis</t>
  </si>
  <si>
    <t>47.</t>
  </si>
  <si>
    <t>Informacija apie per vienus metus gautinas sumas</t>
  </si>
  <si>
    <t>48.</t>
  </si>
  <si>
    <t>Informacija apie pinigus ir pinigų ekvivalentus</t>
  </si>
  <si>
    <t>49.</t>
  </si>
  <si>
    <t>Finansinių įsipareigojimų pokytis per 20XX m.</t>
  </si>
  <si>
    <t>50.</t>
  </si>
  <si>
    <t>Gautos paskolos ir išleisti ne nuosavybės vertybiniai popieriai pagal grąžinimo ir išpirkimo laikotarpius 20XX m. X mėn. XX d.</t>
  </si>
  <si>
    <t>51.</t>
  </si>
  <si>
    <t>Informacija apie paskolų įvykdymo terminus ir palūkanų normas</t>
  </si>
  <si>
    <t>52.</t>
  </si>
  <si>
    <t>12 priedas</t>
  </si>
  <si>
    <t>Informacija apie kai kurias trumpalaikes mokėtinas sumas</t>
  </si>
  <si>
    <t>53.</t>
  </si>
  <si>
    <t>13 priedas</t>
  </si>
  <si>
    <t>Informacija apie įsipareigojimų dalį nacionaline ir užsienio valiutomis</t>
  </si>
  <si>
    <t xml:space="preserve">18 VSAFAS „Atidėjiniai, neapibrėžtieji įsipareigojimai, neapibrėžtasis turtas ir poataskaitiniai įvykiai“ </t>
  </si>
  <si>
    <t>54.</t>
  </si>
  <si>
    <t>Atidėjiniai pagal jų paskirtį</t>
  </si>
  <si>
    <t>55.</t>
  </si>
  <si>
    <t>Atidėjiniai pagal jų panaudojimo laiką</t>
  </si>
  <si>
    <t>56.</t>
  </si>
  <si>
    <t>Suteiktos garantijos dėl paskolų</t>
  </si>
  <si>
    <t xml:space="preserve">19 VSAFAS „Nuoma, finansinė nuoma (lizingas) ir kitos turto perdavimo sutartys“ </t>
  </si>
  <si>
    <t>57.</t>
  </si>
  <si>
    <t>Finansinės nuomos paslaugos gavėjo įsipareigojimai pagal laikotarpius</t>
  </si>
  <si>
    <t>58.</t>
  </si>
  <si>
    <t>Ilgalaikiai finansinės nuomos įsipareigojimai ir jų einamųjų metų dalis</t>
  </si>
  <si>
    <t>59.</t>
  </si>
  <si>
    <t>Bendroji investicijos į nuomojamą turtą vertė pagal finansinės nuomos sutartis pagal laikotarpius</t>
  </si>
  <si>
    <t>60.</t>
  </si>
  <si>
    <t>Būsimosios pagrindinės nuomos įmokos, kurias numatoma sumokėti pagal pasirašytas veiklos nuomos sutartis, pagal laikotarpius</t>
  </si>
  <si>
    <t>61.</t>
  </si>
  <si>
    <t>Būsimosios pagrindinės nuomos įmokos, numatomos gauti pagal pasirašytas veiklos nuomos sutartis pagal laikotarpius</t>
  </si>
  <si>
    <t xml:space="preserve">20 VSAFAS „Finansavimo sumos“ </t>
  </si>
  <si>
    <t>62.</t>
  </si>
  <si>
    <t>Informacijos apie finansavimo sumas pagal šaltinį, tikslinę paskirtį ir jų pokyčius pateikimo aukštesniojo lygio finansinių ataskaitų aiškinamajame rašte forma</t>
  </si>
  <si>
    <t>63.</t>
  </si>
  <si>
    <t>Informacijos apie finansavimo sumas pagal šaltinį, tikslinę paskirtį ir jų pokyčius per ataskaitinį laikotarpį pateikimo žemesniojo lygio finansinių ataskaitų aiškinamajame rašte forma</t>
  </si>
  <si>
    <t>64.</t>
  </si>
  <si>
    <t>Finansavimo sumų likučiai</t>
  </si>
  <si>
    <t xml:space="preserve">21 VSAFAS „Sandoriai užsienio valiuta“ </t>
  </si>
  <si>
    <t>65.</t>
  </si>
  <si>
    <t>priedas</t>
  </si>
  <si>
    <t>Valiutos perkainojimo rezervo pokyčiai</t>
  </si>
  <si>
    <t xml:space="preserve">25 VSAFAS „Segmentai“ </t>
  </si>
  <si>
    <t>66.</t>
  </si>
  <si>
    <t>20XX m. informacija pagal veiklos segmentus</t>
  </si>
  <si>
    <t xml:space="preserve">26 VSAFAS „Išteklių fondo apskaita ir finansinių ataskaitų rinkinys“ </t>
  </si>
  <si>
    <t>67.</t>
  </si>
  <si>
    <t>Privatizavimo fondo pinigų likučiai</t>
  </si>
  <si>
    <t>68.</t>
  </si>
  <si>
    <t>Turto, išskyrus akcijų paketus, vertės pagal turto grupes pokytis per ataskaitinį laikotarpį</t>
  </si>
  <si>
    <t>69.</t>
  </si>
  <si>
    <t>Akcijų paketų vertės pokytis per ataskaitinį laikotarpį</t>
  </si>
  <si>
    <t>2-ojo VSAFAS „Finansinės būklės ataskaita“</t>
  </si>
  <si>
    <t>(viešojo sektoriaus subjekto arba viešojo sektoriaus subjektų grupės pavadinimas)</t>
  </si>
  <si>
    <t>FINANSINĖS BŪKLĖS ATASKAITA</t>
  </si>
  <si>
    <t>(data)</t>
  </si>
  <si>
    <t>Straipsniai</t>
  </si>
  <si>
    <t xml:space="preserve">Pastabos Nr. </t>
  </si>
  <si>
    <t>Paskutinė ataskaitinio laikotarpio diena</t>
  </si>
  <si>
    <t>Paskutinė praėjusio ataskaitinio laikotarpio diena</t>
  </si>
  <si>
    <t>A.</t>
  </si>
  <si>
    <t>ILGALAIKIS TURTAS</t>
  </si>
  <si>
    <t>I.</t>
  </si>
  <si>
    <t>Nematerialusis turtas</t>
  </si>
  <si>
    <t>II.</t>
  </si>
  <si>
    <t>Ilgalaikis materialusis turtas</t>
  </si>
  <si>
    <t>III.</t>
  </si>
  <si>
    <t>Ilgalaikis finansinis turtas</t>
  </si>
  <si>
    <t>IV.</t>
  </si>
  <si>
    <t>B.</t>
  </si>
  <si>
    <t>C.</t>
  </si>
  <si>
    <t>TRUMPALAIKIS TURTAS</t>
  </si>
  <si>
    <t>Atsargos</t>
  </si>
  <si>
    <t>I.1</t>
  </si>
  <si>
    <t>I.2</t>
  </si>
  <si>
    <t>Ilgalaikis materialusis ir biologinis turtas, skirtas parduoti</t>
  </si>
  <si>
    <t>Išankstiniai apmokėjimai</t>
  </si>
  <si>
    <r>
      <t>Per vienus</t>
    </r>
    <r>
      <rPr>
        <b/>
        <sz val="10"/>
        <rFont val="Times New Roman"/>
        <family val="1"/>
      </rPr>
      <t xml:space="preserve"> </t>
    </r>
    <r>
      <rPr>
        <sz val="10"/>
        <rFont val="Times New Roman"/>
        <family val="1"/>
      </rPr>
      <t>metus gautinos sumos</t>
    </r>
  </si>
  <si>
    <t>III.1</t>
  </si>
  <si>
    <t>Gautinos trumpalaikės finansinės sumos</t>
  </si>
  <si>
    <t>III.2</t>
  </si>
  <si>
    <t>Gautini mokesčiai ir socialinės įmokos</t>
  </si>
  <si>
    <t>III.3</t>
  </si>
  <si>
    <t>Gautinos finansavimo sumos</t>
  </si>
  <si>
    <t>III.4</t>
  </si>
  <si>
    <t>Gautinos sumos už turto naudojimą, parduotas prekes, turtą, paslaugas</t>
  </si>
  <si>
    <t>III.5</t>
  </si>
  <si>
    <t>Sukauptos gautinos sumos</t>
  </si>
  <si>
    <t>III.6</t>
  </si>
  <si>
    <t>Kitos gautinos sumos</t>
  </si>
  <si>
    <t>Trumpalaikės investicijos</t>
  </si>
  <si>
    <t>V.</t>
  </si>
  <si>
    <t>Pinigai ir pinigų ekvivalentai</t>
  </si>
  <si>
    <t>IŠ VISO TURTO:</t>
  </si>
  <si>
    <t>D.</t>
  </si>
  <si>
    <t>FINANSAVIMO SUMOS</t>
  </si>
  <si>
    <t xml:space="preserve">Iš valstybės biudžeto </t>
  </si>
  <si>
    <t>Iš savivaldybės biudžeto</t>
  </si>
  <si>
    <t>Iš Europos Sąjungos, užsienio valstybių ir tarptautinių organizacijų</t>
  </si>
  <si>
    <t xml:space="preserve">IV. </t>
  </si>
  <si>
    <t>Iš kitų šaltinių</t>
  </si>
  <si>
    <t>E.</t>
  </si>
  <si>
    <t>ĮSIPAREIGOJIMAI</t>
  </si>
  <si>
    <t>Ilgalaikiai įsipareigojimai</t>
  </si>
  <si>
    <t>Ilgalaikiai finansiniai įsipareigojimai</t>
  </si>
  <si>
    <t>Ilgalaikiai atidėjiniai</t>
  </si>
  <si>
    <t>I.3</t>
  </si>
  <si>
    <t>Kiti ilgalaikiai įsipareigojimai</t>
  </si>
  <si>
    <t>Trumpalaikiai įsipareigojimai</t>
  </si>
  <si>
    <t>II.1</t>
  </si>
  <si>
    <t>Ilgalaikių atidėjinių einamųjų metų dalis ir trumpalaikiai atidėjiniai</t>
  </si>
  <si>
    <t>II.2</t>
  </si>
  <si>
    <t>Ilgalaikių įsipareigojimų einamųjų metų dalis</t>
  </si>
  <si>
    <t>II.3</t>
  </si>
  <si>
    <t>Trumpalaikiai finansiniai įsipareigojimai</t>
  </si>
  <si>
    <t>II.4</t>
  </si>
  <si>
    <t>Mokėtinos subsidijos, dotacijos ir finansavimo sumos</t>
  </si>
  <si>
    <t>II.5</t>
  </si>
  <si>
    <t>Mokėtinos sumos į Europos Sąjungos biudžetą</t>
  </si>
  <si>
    <t>II.6</t>
  </si>
  <si>
    <t>Mokėtinos sumos į biudžetus ir fondus</t>
  </si>
  <si>
    <t>II.7</t>
  </si>
  <si>
    <t>Mokėtinos socialinės išmokos</t>
  </si>
  <si>
    <t>II.8</t>
  </si>
  <si>
    <t>Grąžintini mokesčiai, įmokos ir jų permokos</t>
  </si>
  <si>
    <t>Tiekėjams mokėtinos sumos</t>
  </si>
  <si>
    <t>II.10</t>
  </si>
  <si>
    <t>Sukauptos mokėtinos sumos</t>
  </si>
  <si>
    <t>II.11</t>
  </si>
  <si>
    <t>Kiti trumpalaikiai įsipareigojimai</t>
  </si>
  <si>
    <t>F.</t>
  </si>
  <si>
    <t>GRYNASIS TURTAS</t>
  </si>
  <si>
    <t>Rezervai</t>
  </si>
  <si>
    <t>Nuosavybės metodo įtaka</t>
  </si>
  <si>
    <t>Sukauptas perviršis ar deficitas</t>
  </si>
  <si>
    <t>Einamųjų metų perviršis ar deficitas</t>
  </si>
  <si>
    <t>Ankstesnių metų perviršis ar deficitas</t>
  </si>
  <si>
    <t>(vardas ir pavardė)</t>
  </si>
  <si>
    <t>(Žemesniojo lygio viešojo sektoriaus subjektų, išskyrus mokesčių fondus ir išteklių fondus, finansinės būklės ataskaitos forma)</t>
  </si>
  <si>
    <t>Plėtros darbai</t>
  </si>
  <si>
    <t>Programinė įranga ir jos licencijos</t>
  </si>
  <si>
    <t>Kitas nematerialusis turtas</t>
  </si>
  <si>
    <t>I.4</t>
  </si>
  <si>
    <t>Nebaigti projektai ir išankstiniai mokėjimai</t>
  </si>
  <si>
    <t>I.5</t>
  </si>
  <si>
    <t>Prestižas</t>
  </si>
  <si>
    <t>Žemė</t>
  </si>
  <si>
    <t>Pastatai</t>
  </si>
  <si>
    <t>Infrastruktūros ir kiti statiniai</t>
  </si>
  <si>
    <t>Nekilnojamosios kultūros vertybės</t>
  </si>
  <si>
    <t>Mašinos ir įrenginiai</t>
  </si>
  <si>
    <t>Transporto priemonės</t>
  </si>
  <si>
    <t>Kilnojamosios kultūros vertybės</t>
  </si>
  <si>
    <t>Baldai ir biuro įranga</t>
  </si>
  <si>
    <t>II.9</t>
  </si>
  <si>
    <t>Nebaigta statyba ir išankstiniai mokėjimai</t>
  </si>
  <si>
    <t>Mineraliniai ištekliai ir kitas ilgalaikis turtas</t>
  </si>
  <si>
    <t>BIOLOGINIS TURTAS</t>
  </si>
  <si>
    <t>Strateginės ir neliečiamosios atsargos</t>
  </si>
  <si>
    <t>Medžiagos, žaliavos ir ūkinis inventorius</t>
  </si>
  <si>
    <t>Nebaigta gaminti produkcija ir nebaigtos vykdyti sutartys</t>
  </si>
  <si>
    <t>Pagaminta produkcija, atsargos, skirtos parduoti (perduoti)</t>
  </si>
  <si>
    <t xml:space="preserve">I.3 </t>
  </si>
  <si>
    <t>II.6.1</t>
  </si>
  <si>
    <t>Grąžintinos finansavimo sumos</t>
  </si>
  <si>
    <t>II.6.2</t>
  </si>
  <si>
    <t>Kitos mokėtinos sumos biudžetui</t>
  </si>
  <si>
    <t>Su darbo santykiais susiję įsipareigojimai</t>
  </si>
  <si>
    <t>II.12</t>
  </si>
  <si>
    <t>Dalininkų kapitalas</t>
  </si>
  <si>
    <t>Tikrosios vertės rezervas</t>
  </si>
  <si>
    <t>Kiti rezervai</t>
  </si>
  <si>
    <t>IV.1</t>
  </si>
  <si>
    <t>IV.2</t>
  </si>
  <si>
    <t>G.</t>
  </si>
  <si>
    <t>MAŽUMOS DALIS</t>
  </si>
  <si>
    <t>IŠ VISO FINANSAVIMO SUMŲ, ĮSIPAREIGOJIMŲ, GRYNOJO TURTO IR MAŽUMOS DALIES:</t>
  </si>
  <si>
    <r>
      <t>(viešojo sektoriaus subjekto arba viešojo sektoriaus subjektų grupės</t>
    </r>
    <r>
      <rPr>
        <b/>
        <sz val="10"/>
        <rFont val="Times New Roman"/>
        <family val="1"/>
      </rPr>
      <t xml:space="preserve"> </t>
    </r>
    <r>
      <rPr>
        <sz val="10"/>
        <rFont val="Times New Roman"/>
        <family val="1"/>
      </rPr>
      <t>pavadinimas)</t>
    </r>
  </si>
  <si>
    <r>
      <t>(viešojo sektoriaus subjekto, parengusio finansinės būklės ataskaitą (konsoliduotąją finansinės būklės ataskaitą), kodas, adresas</t>
    </r>
    <r>
      <rPr>
        <sz val="10"/>
        <rFont val="Times New Roman"/>
        <family val="1"/>
      </rPr>
      <t>)</t>
    </r>
  </si>
  <si>
    <r>
      <t>Kitas ilgalaikis</t>
    </r>
    <r>
      <rPr>
        <b/>
        <sz val="10"/>
        <rFont val="Times New Roman"/>
        <family val="1"/>
      </rPr>
      <t xml:space="preserve"> </t>
    </r>
    <r>
      <rPr>
        <sz val="10"/>
        <rFont val="Times New Roman"/>
        <family val="1"/>
      </rPr>
      <t>materialusis turtas</t>
    </r>
  </si>
  <si>
    <t xml:space="preserve">I. </t>
  </si>
  <si>
    <t>3-iojo VSAFAS „Veiklos rezultatų ataskaita“</t>
  </si>
  <si>
    <t>veiklos rezultatų ataskaitos forma)</t>
  </si>
  <si>
    <t>VEIKLOS REZULTATŲ ATASKAITA</t>
  </si>
  <si>
    <t>Pastabos Nr.</t>
  </si>
  <si>
    <t>Ataskaitinis laikotarpis</t>
  </si>
  <si>
    <t>Praėjęs ataskaitinis laikotarpis</t>
  </si>
  <si>
    <t>PAGRINDINĖS VEIKLOS PAJAMOS</t>
  </si>
  <si>
    <t>FINANSAVIMO PAJAMOS</t>
  </si>
  <si>
    <t>MOKESČIŲ IR SOCIALINIŲ ĮMOKŲ PAJAMOS</t>
  </si>
  <si>
    <t xml:space="preserve">PAGRINDINĖS VEIKLOS KITOS PAJAMOS </t>
  </si>
  <si>
    <t>III.1.</t>
  </si>
  <si>
    <t>Pagrindinės veiklos kitos pajamos</t>
  </si>
  <si>
    <t>III.2.</t>
  </si>
  <si>
    <t>Pervestinų pagrindinės veiklos kitų pajamų suma</t>
  </si>
  <si>
    <t>PAGRINDINĖS VEIKLOS SĄNAUDOS</t>
  </si>
  <si>
    <t>NUVERTĖJIMO IR NURAŠYTŲ SUMŲ</t>
  </si>
  <si>
    <t>SOCIALINIŲ IŠMOKŲ</t>
  </si>
  <si>
    <t>FINANSAVIMO</t>
  </si>
  <si>
    <t>KITOS</t>
  </si>
  <si>
    <t>PAGRINDINĖS VEIKLOS PERVIRŠIS AR DEFICITAS</t>
  </si>
  <si>
    <t>KITOS VEIKLOS REZULTATAS</t>
  </si>
  <si>
    <t>KITOS VEIKLOS PAJAMOS</t>
  </si>
  <si>
    <t>PERVESTINOS Į BIUDŽETĄ KITOS VEIKLOS PAJAMOS</t>
  </si>
  <si>
    <t>KITOS VEIKLOS SĄNAUDOS</t>
  </si>
  <si>
    <t>FINANSINĖS IR INVESTICINĖS VEIKLOS REZULTATAS</t>
  </si>
  <si>
    <t>APSKAITOS POLITIKOS KEITIMO IR ESMINIŲ APSKAITOS KLAIDŲ TAISYMO ĮTAKA</t>
  </si>
  <si>
    <t>GRYNASIS PERVIRŠIS AR DEFICITAS PRIEŠ NUOSAVYBĖS METODO ĮTAKĄ</t>
  </si>
  <si>
    <t>H.</t>
  </si>
  <si>
    <t>NUOSAVYBĖS METODO ĮTAKA</t>
  </si>
  <si>
    <t>GRYNASIS PERVIRŠIS AR DEFICITAS</t>
  </si>
  <si>
    <t>Panevėžio socialinių paslaugų centras</t>
  </si>
  <si>
    <t>kodas 300601541, Teatro g. 20A, Panevėžys</t>
  </si>
  <si>
    <t>Pateikimo valiuta ir tikslumas: eurais arba tūkstančiais eurų</t>
  </si>
  <si>
    <r>
      <t xml:space="preserve">Pateikimo valiuta ir tikslumas: eurais </t>
    </r>
    <r>
      <rPr>
        <i/>
        <sz val="11"/>
        <rFont val="TimesNewRoman,Bold"/>
        <family val="0"/>
      </rPr>
      <t>arba tūkstančiais eurų</t>
    </r>
  </si>
  <si>
    <t>P10</t>
  </si>
  <si>
    <t>P11</t>
  </si>
  <si>
    <t>Direktorė</t>
  </si>
  <si>
    <t>Lina Kazokienė</t>
  </si>
  <si>
    <t xml:space="preserve">             Lina Kazokienė</t>
  </si>
  <si>
    <t>P03</t>
  </si>
  <si>
    <t>P04</t>
  </si>
  <si>
    <t>P08</t>
  </si>
  <si>
    <t>P09</t>
  </si>
  <si>
    <t>P12</t>
  </si>
  <si>
    <t>P17</t>
  </si>
  <si>
    <t>P18</t>
  </si>
  <si>
    <t xml:space="preserve">Direktorė                                                                                                ________________                                     </t>
  </si>
  <si>
    <t>___________________________________________________________________________</t>
  </si>
  <si>
    <t>* Šioje skiltyje rodomas finansavimo sumų pergrupavimas, praėjusio ataskaitinio laikotarpio klaidų taisymas ir valiutos kurso įtaka pinigų likučiams, susijusiems su finansavimo sumomis</t>
  </si>
  <si>
    <t>Iš viso finansavimo sumų</t>
  </si>
  <si>
    <t>kitoms išlaidoms kompensuoti</t>
  </si>
  <si>
    <t>4.2.</t>
  </si>
  <si>
    <t>nepiniginiam turtui įsigyti</t>
  </si>
  <si>
    <t>4.1.</t>
  </si>
  <si>
    <t>Iš kitų šaltinių:</t>
  </si>
  <si>
    <r>
      <t>3.</t>
    </r>
    <r>
      <rPr>
        <sz val="11"/>
        <rFont val="Times New Roman"/>
        <family val="1"/>
      </rPr>
      <t>2.</t>
    </r>
  </si>
  <si>
    <t>3.1.</t>
  </si>
  <si>
    <t>Iš Europos Sąjungos, užsienio valstybių ir tarptautinių organizacijų (finansavimo sumų dalis, kuri gaunama iš Europos Sąjungos, neįskaitant finansvimo sumų iš valstybės ar savivaldybės biudžetų ES  projektams finansuoti):</t>
  </si>
  <si>
    <r>
      <t>2.</t>
    </r>
    <r>
      <rPr>
        <sz val="11"/>
        <rFont val="Times New Roman"/>
        <family val="1"/>
      </rPr>
      <t>2.</t>
    </r>
  </si>
  <si>
    <r>
      <t>2.1</t>
    </r>
    <r>
      <rPr>
        <sz val="11"/>
        <rFont val="Times New Roman"/>
        <family val="1"/>
      </rPr>
      <t>.</t>
    </r>
  </si>
  <si>
    <t>Iš savivaldybės biudžeto (išskyrus  savivaldybės biudžeto asignavimų  dalį, gautą  iš Europos Sąjungos, užsienio valstybių ir tarptautinių organizacijų):</t>
  </si>
  <si>
    <t>1.2.</t>
  </si>
  <si>
    <t>1.1.</t>
  </si>
  <si>
    <t>Iš valstybės biudžeto (išskyrus valstybės biudžeto asignavimų dalį, gautą  iš Europos Sąjungos, užsienio valstybių ir tarptautinių organizacijų):</t>
  </si>
  <si>
    <t xml:space="preserve"> Finansavimo sumų (gautinų) pasikeitimas</t>
  </si>
  <si>
    <t>Finansavimo sumos (grąžintos)</t>
  </si>
  <si>
    <t>Finansavimo sumų sumažėjimas dėl jų perdavimo ne viešojo sektoriaus subjektams</t>
  </si>
  <si>
    <t>Finansavimo sumų sumažėjimas dėl jų panaudojimo savo veiklai</t>
  </si>
  <si>
    <r>
      <t>Finansavimo sumų sumažėjimas dėl turto</t>
    </r>
    <r>
      <rPr>
        <b/>
        <sz val="11"/>
        <rFont val="Times New Roman"/>
        <family val="1"/>
      </rPr>
      <t xml:space="preserve"> pardavimo</t>
    </r>
  </si>
  <si>
    <t>Perduota kitiems viešojo sektoriaus subjektams</t>
  </si>
  <si>
    <r>
      <t xml:space="preserve">Neatlygintinai </t>
    </r>
    <r>
      <rPr>
        <b/>
        <sz val="11"/>
        <rFont val="Times New Roman"/>
        <family val="1"/>
      </rPr>
      <t>gautas turtas</t>
    </r>
  </si>
  <si>
    <r>
      <t>Finansavimo sumų pergrupavimas</t>
    </r>
    <r>
      <rPr>
        <b/>
        <vertAlign val="superscript"/>
        <sz val="11"/>
        <rFont val="Times New Roman"/>
        <family val="1"/>
      </rPr>
      <t>*</t>
    </r>
    <r>
      <rPr>
        <b/>
        <sz val="11"/>
        <rFont val="Times New Roman"/>
        <family val="1"/>
      </rPr>
      <t xml:space="preserve"> </t>
    </r>
  </si>
  <si>
    <r>
      <t xml:space="preserve"> Finansavimo sumos (gautos), išskyrus neatlygintinai gautą turtą</t>
    </r>
    <r>
      <rPr>
        <b/>
        <strike/>
        <sz val="11"/>
        <rFont val="Times New Roman"/>
        <family val="1"/>
      </rPr>
      <t xml:space="preserve"> </t>
    </r>
  </si>
  <si>
    <t>Finansavimo sumų likutis ataskaitinio laikotarpio pabaigoje</t>
  </si>
  <si>
    <t>Per ataskaitinį laikotarpį</t>
  </si>
  <si>
    <t>Finansavimo sumų likutis ataskaitinio laikotarpio pradžioje</t>
  </si>
  <si>
    <t>Finansavimo sumos</t>
  </si>
  <si>
    <t>FINANSAVIMO SUMOS PAGAL ŠALTINĮ, TIKSLINĘ PASKIRTĮ IR JŲ POKYČIAI PER ATASKAITINĮ LAIKOTARPĮ</t>
  </si>
  <si>
    <r>
      <t>finansinių ataskaitų aiškinamajame rašte</t>
    </r>
    <r>
      <rPr>
        <b/>
        <sz val="11"/>
        <rFont val="Times New Roman"/>
        <family val="1"/>
      </rPr>
      <t xml:space="preserve"> forma)</t>
    </r>
  </si>
  <si>
    <t>(Informacijos apie finansavimo sumas pagal šaltinį, tikslinę paskirtį ir jų pokyčius per ataskaitinį laikotarpį pateikimo žemesniojo lygio</t>
  </si>
  <si>
    <t xml:space="preserve">                                      4 priedas</t>
  </si>
  <si>
    <t xml:space="preserve">                                     20-ojo VSAFAS „Finansavimo sumos“</t>
  </si>
  <si>
    <t xml:space="preserve">             Rasa Liberienė</t>
  </si>
  <si>
    <t>Vyriausioji buhalterė</t>
  </si>
  <si>
    <t>Rasa Liberienė</t>
  </si>
  <si>
    <t xml:space="preserve">Vyriausioji buhalterė                                                                                                            ________________                                     </t>
  </si>
  <si>
    <t>PAGAL 2020 M. RUGSĖJO 30 D. DUOMENIS</t>
  </si>
  <si>
    <t>2020-11-21 Nr.</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</si>
</sst>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Lt&quot;;\-#,##0\ &quot;Lt&quot;"/>
    <numFmt numFmtId="167" formatCode="#,##0\ &quot;Lt&quot;;[Red]\-#,##0\ &quot;Lt&quot;"/>
    <numFmt numFmtId="168" formatCode="#,##0.00\ &quot;Lt&quot;;\-#,##0.00\ &quot;Lt&quot;"/>
    <numFmt numFmtId="169" formatCode="#,##0.00\ &quot;Lt&quot;;[Red]\-#,##0.00\ &quot;Lt&quot;"/>
    <numFmt numFmtId="170" formatCode="_-* #,##0\ &quot;Lt&quot;_-;\-* #,##0\ &quot;Lt&quot;_-;_-* &quot;-&quot;\ &quot;Lt&quot;_-;_-@_-"/>
    <numFmt numFmtId="171" formatCode="_-* #,##0\ _L_t_-;\-* #,##0\ _L_t_-;_-* &quot;-&quot;\ _L_t_-;_-@_-"/>
    <numFmt numFmtId="172" formatCode="_-* #,##0.00\ &quot;Lt&quot;_-;\-* #,##0.00\ &quot;Lt&quot;_-;_-* &quot;-&quot;??\ &quot;Lt&quot;_-;_-@_-"/>
    <numFmt numFmtId="173" formatCode="_-* #,##0.00\ _L_t_-;\-* #,##0.00\ _L_t_-;_-* &quot;-&quot;??\ _L_t_-;_-@_-"/>
    <numFmt numFmtId="174" formatCode="&quot;Yes&quot;;&quot;Yes&quot;;&quot;No&quot;"/>
    <numFmt numFmtId="175" formatCode="&quot;True&quot;;&quot;True&quot;;&quot;False&quot;"/>
    <numFmt numFmtId="176" formatCode="&quot;On&quot;;&quot;On&quot;;&quot;Off&quot;"/>
    <numFmt numFmtId="177" formatCode="[$€-2]\ #,##0.00_);[Red]\([$€-2]\ #,##0.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0.0;[Red]#,##0.0"/>
    <numFmt numFmtId="188" formatCode="&quot; &quot;#,##0&quot;    &quot;;&quot;-&quot;#,##0&quot;    &quot;;&quot; -    &quot;;&quot; &quot;@&quot; &quot;"/>
    <numFmt numFmtId="189" formatCode="dd&quot;.&quot;mmm"/>
    <numFmt numFmtId="190" formatCode="&quot; &quot;#,##0&quot; &quot;;&quot; (&quot;#,##0&quot;)&quot;;&quot; - &quot;;&quot; &quot;@&quot; &quot;"/>
    <numFmt numFmtId="191" formatCode="&quot; &quot;#,##0.00&quot;    &quot;;&quot;-&quot;#,##0.00&quot;    &quot;;&quot; -&quot;00&quot;    &quot;;&quot; &quot;@&quot; &quot;"/>
    <numFmt numFmtId="192" formatCode="[$-427]yyyy\ &quot;m.&quot;\ mmmm\ d\ &quot;d.&quot;"/>
    <numFmt numFmtId="193" formatCode="0.000"/>
    <numFmt numFmtId="194" formatCode="0.0000"/>
  </numFmts>
  <fonts count="86">
    <font>
      <sz val="10"/>
      <name val="Arial"/>
      <family val="0"/>
    </font>
    <font>
      <b/>
      <sz val="12"/>
      <name val="Times New Roman"/>
      <family val="1"/>
    </font>
    <font>
      <i/>
      <sz val="12"/>
      <name val="Times New Roman"/>
      <family val="1"/>
    </font>
    <font>
      <b/>
      <sz val="14"/>
      <name val="Times New Roman"/>
      <family val="1"/>
    </font>
    <font>
      <sz val="12"/>
      <name val="Times New Roman"/>
      <family val="1"/>
    </font>
    <font>
      <sz val="10"/>
      <name val="Times New Roman"/>
      <family val="1"/>
    </font>
    <font>
      <b/>
      <sz val="10"/>
      <name val="Times New Roman"/>
      <family val="1"/>
    </font>
    <font>
      <sz val="9"/>
      <name val="Times New Roman"/>
      <family val="1"/>
    </font>
    <font>
      <b/>
      <sz val="10"/>
      <name val="Arial"/>
      <family val="2"/>
    </font>
    <font>
      <i/>
      <sz val="10"/>
      <name val="Times New Roman"/>
      <family val="1"/>
    </font>
    <font>
      <strike/>
      <sz val="10"/>
      <name val="Times New Roman"/>
      <family val="1"/>
    </font>
    <font>
      <sz val="8"/>
      <name val="Arial"/>
      <family val="2"/>
    </font>
    <font>
      <sz val="9"/>
      <name val="Arial"/>
      <family val="2"/>
    </font>
    <font>
      <u val="single"/>
      <sz val="10"/>
      <color indexed="36"/>
      <name val="Arial"/>
      <family val="2"/>
    </font>
    <font>
      <u val="single"/>
      <sz val="10"/>
      <color indexed="12"/>
      <name val="Arial"/>
      <family val="2"/>
    </font>
    <font>
      <sz val="11"/>
      <name val="Times New Roman"/>
      <family val="1"/>
    </font>
    <font>
      <b/>
      <sz val="12"/>
      <color indexed="8"/>
      <name val="Times New Roman"/>
      <family val="1"/>
    </font>
    <font>
      <sz val="11"/>
      <name val="TimesNewRoman,Bold"/>
      <family val="0"/>
    </font>
    <font>
      <sz val="11"/>
      <name val="Arial"/>
      <family val="2"/>
    </font>
    <font>
      <b/>
      <sz val="11"/>
      <name val="TimesNewRoman,Bold"/>
      <family val="0"/>
    </font>
    <font>
      <b/>
      <sz val="11"/>
      <name val="Arial"/>
      <family val="2"/>
    </font>
    <font>
      <i/>
      <sz val="11"/>
      <name val="TimesNewRoman,Bold"/>
      <family val="0"/>
    </font>
    <font>
      <sz val="12"/>
      <name val="Arial"/>
      <family val="2"/>
    </font>
    <font>
      <b/>
      <sz val="12"/>
      <name val="Arial"/>
      <family val="2"/>
    </font>
    <font>
      <sz val="10"/>
      <name val="Helv"/>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16"/>
      <name val="Calibri"/>
      <family val="2"/>
    </font>
    <font>
      <b/>
      <sz val="11"/>
      <color indexed="17"/>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62"/>
      <name val="Arial"/>
      <family val="2"/>
    </font>
    <font>
      <u val="single"/>
      <sz val="11"/>
      <color indexed="12"/>
      <name val="Calibri"/>
      <family val="2"/>
    </font>
    <font>
      <sz val="11"/>
      <color indexed="48"/>
      <name val="Calibri"/>
      <family val="2"/>
    </font>
    <font>
      <sz val="8"/>
      <color indexed="8"/>
      <name val="Arial"/>
      <family val="2"/>
    </font>
    <font>
      <sz val="10"/>
      <color indexed="8"/>
      <name val="Times New Roman"/>
      <family val="1"/>
    </font>
    <font>
      <b/>
      <sz val="11"/>
      <color indexed="63"/>
      <name val="Calibri"/>
      <family val="2"/>
    </font>
    <font>
      <sz val="8"/>
      <color indexed="62"/>
      <name val="Arial"/>
      <family val="2"/>
    </font>
    <font>
      <b/>
      <sz val="8"/>
      <color indexed="8"/>
      <name val="Arial"/>
      <family val="2"/>
    </font>
    <font>
      <sz val="19"/>
      <color indexed="8"/>
      <name val="Arial"/>
      <family val="2"/>
    </font>
    <font>
      <sz val="8"/>
      <color indexed="14"/>
      <name val="Arial"/>
      <family val="2"/>
    </font>
    <font>
      <b/>
      <sz val="18"/>
      <color indexed="62"/>
      <name val="Cambria"/>
      <family val="1"/>
    </font>
    <font>
      <sz val="12"/>
      <color indexed="8"/>
      <name val="TimesLT"/>
      <family val="0"/>
    </font>
    <font>
      <b/>
      <sz val="8"/>
      <color indexed="8"/>
      <name val="Book Antiqua"/>
      <family val="1"/>
    </font>
    <font>
      <sz val="11"/>
      <color indexed="14"/>
      <name val="Calibri"/>
      <family val="2"/>
    </font>
    <font>
      <u val="single"/>
      <sz val="12"/>
      <name val="TimesNewRoman,Bold"/>
      <family val="0"/>
    </font>
    <font>
      <u val="single"/>
      <sz val="10"/>
      <name val="Arial"/>
      <family val="2"/>
    </font>
    <font>
      <u val="single"/>
      <sz val="11"/>
      <name val="TimesNewRoman,Bold"/>
      <family val="0"/>
    </font>
    <font>
      <u val="single"/>
      <sz val="11"/>
      <name val="Arial"/>
      <family val="2"/>
    </font>
    <font>
      <u val="single"/>
      <sz val="10"/>
      <name val="Times New Roman"/>
      <family val="1"/>
    </font>
    <font>
      <b/>
      <sz val="11"/>
      <name val="Times New Roman"/>
      <family val="1"/>
    </font>
    <font>
      <b/>
      <vertAlign val="superscript"/>
      <sz val="11"/>
      <name val="Times New Roman"/>
      <family val="1"/>
    </font>
    <font>
      <b/>
      <strike/>
      <sz val="11"/>
      <name val="Times New Roman"/>
      <family val="1"/>
    </font>
    <font>
      <sz val="11"/>
      <name val="Calibri"/>
      <family val="2"/>
    </font>
    <font>
      <sz val="10"/>
      <color indexed="10"/>
      <name val="Times New Roman"/>
      <family val="1"/>
    </font>
    <font>
      <b/>
      <sz val="10"/>
      <color indexed="10"/>
      <name val="Arial"/>
      <family val="2"/>
    </font>
    <font>
      <b/>
      <sz val="10"/>
      <color indexed="10"/>
      <name val="Times New Roman"/>
      <family val="1"/>
    </font>
    <font>
      <sz val="12"/>
      <color indexed="10"/>
      <name val="Times New Roman"/>
      <family val="1"/>
    </font>
    <font>
      <sz val="11"/>
      <color indexed="10"/>
      <name val="Arial"/>
      <family val="2"/>
    </font>
    <font>
      <sz val="10"/>
      <color rgb="FFFF0000"/>
      <name val="Times New Roman"/>
      <family val="1"/>
    </font>
    <font>
      <b/>
      <sz val="10"/>
      <color rgb="FFFF0000"/>
      <name val="Arial"/>
      <family val="2"/>
    </font>
    <font>
      <b/>
      <sz val="10"/>
      <color rgb="FFFF0000"/>
      <name val="Times New Roman"/>
      <family val="1"/>
    </font>
    <font>
      <sz val="12"/>
      <color rgb="FFFF0000"/>
      <name val="Times New Roman"/>
      <family val="1"/>
    </font>
    <font>
      <sz val="11"/>
      <color rgb="FFFF0000"/>
      <name val="Arial"/>
      <family val="2"/>
    </font>
    <font>
      <sz val="10"/>
      <color rgb="FFFF0000"/>
      <name val="Arial"/>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5"/>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55"/>
        <bgColor indexed="64"/>
      </patternFill>
    </fill>
    <fill>
      <patternFill patternType="solid">
        <fgColor indexed="18"/>
        <bgColor indexed="64"/>
      </patternFill>
    </fill>
    <fill>
      <patternFill patternType="solid">
        <fgColor indexed="27"/>
        <bgColor indexed="64"/>
      </patternFill>
    </fill>
    <fill>
      <patternFill patternType="solid">
        <fgColor indexed="54"/>
        <bgColor indexed="64"/>
      </patternFill>
    </fill>
    <fill>
      <patternFill patternType="solid">
        <fgColor indexed="26"/>
        <bgColor indexed="64"/>
      </patternFill>
    </fill>
    <fill>
      <patternFill patternType="solid">
        <fgColor indexed="51"/>
        <bgColor indexed="64"/>
      </patternFill>
    </fill>
    <fill>
      <patternFill patternType="solid">
        <fgColor indexed="53"/>
        <bgColor indexed="64"/>
      </patternFill>
    </fill>
    <fill>
      <patternFill patternType="solid">
        <fgColor indexed="15"/>
        <bgColor indexed="64"/>
      </patternFill>
    </fill>
    <fill>
      <patternFill patternType="solid">
        <fgColor indexed="22"/>
        <bgColor indexed="64"/>
      </patternFill>
    </fill>
    <fill>
      <patternFill patternType="solid">
        <fgColor indexed="43"/>
        <bgColor indexed="64"/>
      </patternFill>
    </fill>
    <fill>
      <patternFill patternType="solid">
        <fgColor indexed="60"/>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43"/>
        <bgColor indexed="64"/>
      </patternFill>
    </fill>
    <fill>
      <patternFill patternType="solid">
        <fgColor indexed="49"/>
        <bgColor indexed="64"/>
      </patternFill>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0"/>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4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18"/>
      </left>
      <right style="thin">
        <color indexed="18"/>
      </right>
      <top style="thin">
        <color indexed="18"/>
      </top>
      <bottom style="thin">
        <color indexed="18"/>
      </bottom>
    </border>
    <border>
      <left style="double">
        <color indexed="63"/>
      </left>
      <right style="double">
        <color indexed="63"/>
      </right>
      <top style="double">
        <color indexed="63"/>
      </top>
      <bottom style="double">
        <color indexed="63"/>
      </bottom>
    </border>
    <border>
      <left/>
      <right/>
      <top/>
      <bottom style="thick">
        <color indexed="48"/>
      </bottom>
    </border>
    <border>
      <left/>
      <right/>
      <top/>
      <bottom style="thick">
        <color indexed="58"/>
      </bottom>
    </border>
    <border>
      <left/>
      <right/>
      <top/>
      <bottom style="medium">
        <color indexed="58"/>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bottom style="double">
        <color indexed="17"/>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right/>
      <top style="thin">
        <color indexed="48"/>
      </top>
      <bottom style="double">
        <color indexed="48"/>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s>
  <cellStyleXfs count="10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34" fillId="0" borderId="3" applyNumberFormat="0" applyFill="0" applyAlignment="0" applyProtection="0"/>
    <xf numFmtId="0" fontId="34" fillId="0" borderId="0" applyNumberFormat="0" applyFill="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42" fillId="16" borderId="0" applyNumberFormat="0" applyFont="0" applyBorder="0" applyAlignment="0" applyProtection="0"/>
    <xf numFmtId="0" fontId="42" fillId="16" borderId="0" applyNumberFormat="0" applyFont="0" applyBorder="0" applyAlignment="0" applyProtection="0"/>
    <xf numFmtId="0" fontId="42" fillId="16" borderId="0" applyNumberFormat="0" applyFont="0" applyBorder="0" applyAlignment="0" applyProtection="0"/>
    <xf numFmtId="0" fontId="42" fillId="16" borderId="0" applyNumberFormat="0" applyFont="0" applyBorder="0" applyAlignment="0" applyProtection="0"/>
    <xf numFmtId="0" fontId="42" fillId="17" borderId="0" applyNumberFormat="0" applyFont="0" applyBorder="0" applyAlignment="0" applyProtection="0"/>
    <xf numFmtId="0" fontId="42" fillId="17" borderId="0" applyNumberFormat="0" applyFont="0" applyBorder="0" applyAlignment="0" applyProtection="0"/>
    <xf numFmtId="0" fontId="42" fillId="17" borderId="0" applyNumberFormat="0" applyFont="0" applyBorder="0" applyAlignment="0" applyProtection="0"/>
    <xf numFmtId="0" fontId="42" fillId="17" borderId="0" applyNumberFormat="0" applyFon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2" fillId="20" borderId="0" applyNumberFormat="0" applyFont="0" applyBorder="0" applyAlignment="0" applyProtection="0"/>
    <xf numFmtId="0" fontId="42" fillId="20" borderId="0" applyNumberFormat="0" applyFont="0" applyBorder="0" applyAlignment="0" applyProtection="0"/>
    <xf numFmtId="0" fontId="42" fillId="20" borderId="0" applyNumberFormat="0" applyFont="0" applyBorder="0" applyAlignment="0" applyProtection="0"/>
    <xf numFmtId="0" fontId="42" fillId="20" borderId="0" applyNumberFormat="0" applyFont="0" applyBorder="0" applyAlignment="0" applyProtection="0"/>
    <xf numFmtId="0" fontId="42" fillId="21" borderId="0" applyNumberFormat="0" applyFont="0" applyBorder="0" applyAlignment="0" applyProtection="0"/>
    <xf numFmtId="0" fontId="42" fillId="21" borderId="0" applyNumberFormat="0" applyFont="0" applyBorder="0" applyAlignment="0" applyProtection="0"/>
    <xf numFmtId="0" fontId="42" fillId="21" borderId="0" applyNumberFormat="0" applyFont="0" applyBorder="0" applyAlignment="0" applyProtection="0"/>
    <xf numFmtId="0" fontId="42" fillId="21" borderId="0" applyNumberFormat="0" applyFont="0" applyBorder="0" applyAlignment="0" applyProtection="0"/>
    <xf numFmtId="0" fontId="43" fillId="22"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2" fillId="23" borderId="0" applyNumberFormat="0" applyFont="0" applyBorder="0" applyAlignment="0" applyProtection="0"/>
    <xf numFmtId="0" fontId="42" fillId="23" borderId="0" applyNumberFormat="0" applyFont="0" applyBorder="0" applyAlignment="0" applyProtection="0"/>
    <xf numFmtId="0" fontId="42" fillId="23" borderId="0" applyNumberFormat="0" applyFont="0" applyBorder="0" applyAlignment="0" applyProtection="0"/>
    <xf numFmtId="0" fontId="42" fillId="23"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2" fillId="20" borderId="0" applyNumberFormat="0" applyFont="0" applyBorder="0" applyAlignment="0" applyProtection="0"/>
    <xf numFmtId="0" fontId="42" fillId="20" borderId="0" applyNumberFormat="0" applyFont="0" applyBorder="0" applyAlignment="0" applyProtection="0"/>
    <xf numFmtId="0" fontId="42" fillId="20" borderId="0" applyNumberFormat="0" applyFont="0" applyBorder="0" applyAlignment="0" applyProtection="0"/>
    <xf numFmtId="0" fontId="42" fillId="20" borderId="0" applyNumberFormat="0" applyFont="0" applyBorder="0" applyAlignment="0" applyProtection="0"/>
    <xf numFmtId="0" fontId="42" fillId="27" borderId="0" applyNumberFormat="0" applyFont="0" applyBorder="0" applyAlignment="0" applyProtection="0"/>
    <xf numFmtId="0" fontId="42" fillId="27" borderId="0" applyNumberFormat="0" applyFont="0" applyBorder="0" applyAlignment="0" applyProtection="0"/>
    <xf numFmtId="0" fontId="42" fillId="27" borderId="0" applyNumberFormat="0" applyFont="0" applyBorder="0" applyAlignment="0" applyProtection="0"/>
    <xf numFmtId="0" fontId="42" fillId="27" borderId="0" applyNumberFormat="0" applyFont="0" applyBorder="0" applyAlignment="0" applyProtection="0"/>
    <xf numFmtId="0" fontId="43" fillId="21"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30" borderId="0" applyNumberFormat="0" applyFont="0" applyBorder="0" applyAlignment="0" applyProtection="0"/>
    <xf numFmtId="0" fontId="42" fillId="30" borderId="0" applyNumberFormat="0" applyFont="0" applyBorder="0" applyAlignment="0" applyProtection="0"/>
    <xf numFmtId="0" fontId="42" fillId="30" borderId="0" applyNumberFormat="0" applyFont="0" applyBorder="0" applyAlignment="0" applyProtection="0"/>
    <xf numFmtId="0" fontId="42" fillId="30" borderId="0" applyNumberFormat="0" applyFon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2" fillId="31" borderId="0" applyNumberFormat="0" applyFont="0" applyBorder="0" applyAlignment="0" applyProtection="0"/>
    <xf numFmtId="0" fontId="42" fillId="31" borderId="0" applyNumberFormat="0" applyFont="0" applyBorder="0" applyAlignment="0" applyProtection="0"/>
    <xf numFmtId="0" fontId="42" fillId="31" borderId="0" applyNumberFormat="0" applyFont="0" applyBorder="0" applyAlignment="0" applyProtection="0"/>
    <xf numFmtId="0" fontId="42" fillId="31" borderId="0" applyNumberFormat="0" applyFont="0" applyBorder="0" applyAlignment="0" applyProtection="0"/>
    <xf numFmtId="0" fontId="42" fillId="17" borderId="0" applyNumberFormat="0" applyFont="0" applyBorder="0" applyAlignment="0" applyProtection="0"/>
    <xf numFmtId="0" fontId="42" fillId="17" borderId="0" applyNumberFormat="0" applyFont="0" applyBorder="0" applyAlignment="0" applyProtection="0"/>
    <xf numFmtId="0" fontId="42" fillId="17" borderId="0" applyNumberFormat="0" applyFont="0" applyBorder="0" applyAlignment="0" applyProtection="0"/>
    <xf numFmtId="0" fontId="42" fillId="17" borderId="0" applyNumberFormat="0" applyFon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30" fillId="0" borderId="0" applyNumberFormat="0" applyFill="0" applyBorder="0" applyAlignment="0" applyProtection="0"/>
    <xf numFmtId="0" fontId="13" fillId="0" borderId="0" applyNumberFormat="0" applyFill="0" applyBorder="0" applyAlignment="0" applyProtection="0"/>
    <xf numFmtId="0" fontId="27" fillId="3"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27" fillId="3" borderId="0" applyNumberFormat="0" applyBorder="0" applyAlignment="0" applyProtection="0"/>
    <xf numFmtId="0" fontId="45" fillId="34" borderId="4" applyNumberFormat="0" applyAlignment="0" applyProtection="0"/>
    <xf numFmtId="0" fontId="45" fillId="34" borderId="4" applyNumberFormat="0" applyAlignment="0" applyProtection="0"/>
    <xf numFmtId="0" fontId="45" fillId="34" borderId="4" applyNumberFormat="0" applyAlignment="0" applyProtection="0"/>
    <xf numFmtId="0" fontId="45" fillId="34" borderId="4" applyNumberFormat="0" applyAlignment="0" applyProtection="0"/>
    <xf numFmtId="0" fontId="45" fillId="34" borderId="4" applyNumberFormat="0" applyAlignment="0" applyProtection="0"/>
    <xf numFmtId="0" fontId="45" fillId="34" borderId="4" applyNumberFormat="0" applyAlignment="0" applyProtection="0"/>
    <xf numFmtId="0" fontId="45" fillId="34" borderId="4" applyNumberFormat="0" applyAlignment="0" applyProtection="0"/>
    <xf numFmtId="0" fontId="45" fillId="34" borderId="4" applyNumberFormat="0" applyAlignment="0" applyProtection="0"/>
    <xf numFmtId="0" fontId="46" fillId="28" borderId="5" applyNumberFormat="0" applyAlignment="0" applyProtection="0"/>
    <xf numFmtId="0" fontId="46" fillId="28" borderId="5" applyNumberFormat="0" applyAlignment="0" applyProtection="0"/>
    <xf numFmtId="0" fontId="46" fillId="28" borderId="5" applyNumberFormat="0" applyAlignment="0" applyProtection="0"/>
    <xf numFmtId="0" fontId="46" fillId="28" borderId="5" applyNumberFormat="0" applyAlignment="0" applyProtection="0"/>
    <xf numFmtId="0" fontId="46" fillId="28" borderId="5" applyNumberFormat="0" applyAlignment="0" applyProtection="0"/>
    <xf numFmtId="0" fontId="46" fillId="28" borderId="5" applyNumberFormat="0" applyAlignment="0" applyProtection="0"/>
    <xf numFmtId="0" fontId="46" fillId="28" borderId="5" applyNumberFormat="0" applyAlignment="0" applyProtection="0"/>
    <xf numFmtId="0" fontId="46" fillId="28" borderId="5" applyNumberFormat="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1" fillId="4" borderId="0" applyNumberForma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9" fillId="0" borderId="6"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54" fillId="17" borderId="4" applyNumberFormat="0" applyAlignment="0" applyProtection="0"/>
    <xf numFmtId="0" fontId="54" fillId="17" borderId="4" applyNumberFormat="0" applyAlignment="0" applyProtection="0"/>
    <xf numFmtId="0" fontId="54" fillId="17" borderId="4" applyNumberFormat="0" applyAlignment="0" applyProtection="0"/>
    <xf numFmtId="0" fontId="54" fillId="17" borderId="4" applyNumberFormat="0" applyAlignment="0" applyProtection="0"/>
    <xf numFmtId="0" fontId="54" fillId="17" borderId="4" applyNumberFormat="0" applyAlignment="0" applyProtection="0"/>
    <xf numFmtId="0" fontId="54" fillId="17" borderId="4" applyNumberFormat="0" applyAlignment="0" applyProtection="0"/>
    <xf numFmtId="0" fontId="54" fillId="17" borderId="4" applyNumberFormat="0" applyAlignment="0" applyProtection="0"/>
    <xf numFmtId="0" fontId="54" fillId="17" borderId="4" applyNumberFormat="0" applyAlignment="0" applyProtection="0"/>
    <xf numFmtId="0" fontId="0" fillId="0" borderId="0">
      <alignment/>
      <protection/>
    </xf>
    <xf numFmtId="0" fontId="41" fillId="0" borderId="0" applyNumberFormat="0" applyFill="0" applyBorder="0" applyAlignment="0" applyProtection="0"/>
    <xf numFmtId="0" fontId="38" fillId="35" borderId="9" applyNumberFormat="0" applyAlignment="0" applyProtection="0"/>
    <xf numFmtId="0" fontId="35" fillId="7" borderId="10"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37" fillId="36" borderId="0" applyNumberFormat="0" applyBorder="0" applyAlignment="0" applyProtection="0"/>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0" fillId="0" borderId="0">
      <alignment/>
      <protection/>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56" fillId="0" borderId="0" applyNumberFormat="0" applyBorder="0" applyProtection="0">
      <alignment/>
    </xf>
    <xf numFmtId="0" fontId="56" fillId="0" borderId="0" applyNumberFormat="0" applyBorder="0" applyProtection="0">
      <alignment/>
    </xf>
    <xf numFmtId="0" fontId="56" fillId="0" borderId="0" applyNumberFormat="0" applyBorder="0" applyProtection="0">
      <alignment/>
    </xf>
    <xf numFmtId="0" fontId="56"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0" fillId="0" borderId="0">
      <alignment/>
      <protection/>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lignment/>
      <protection/>
    </xf>
    <xf numFmtId="0" fontId="42" fillId="0" borderId="0" applyNumberFormat="0" applyFon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0" fillId="0" borderId="0">
      <alignment/>
      <protection/>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42" fillId="0" borderId="0" applyNumberFormat="0" applyFont="0" applyFill="0" applyBorder="0" applyAlignment="0" applyProtection="0"/>
    <xf numFmtId="0" fontId="0" fillId="0" borderId="0">
      <alignment/>
      <protection/>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0" fillId="0" borderId="0">
      <alignment/>
      <protection/>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42" fillId="0" borderId="0" applyNumberFormat="0" applyFont="0" applyFill="0" applyBorder="0" applyAlignment="0" applyProtection="0"/>
    <xf numFmtId="0" fontId="25" fillId="0" borderId="0" applyNumberFormat="0" applyBorder="0" applyProtection="0">
      <alignment/>
    </xf>
    <xf numFmtId="0" fontId="42" fillId="0" borderId="0" applyNumberFormat="0" applyBorder="0" applyProtection="0">
      <alignment/>
    </xf>
    <xf numFmtId="0" fontId="55" fillId="23"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42" fillId="0" borderId="0" applyNumberFormat="0" applyFont="0" applyFill="0" applyBorder="0" applyAlignment="0" applyProtection="0"/>
    <xf numFmtId="0" fontId="0" fillId="0" borderId="0">
      <alignment/>
      <protection/>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42"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42" fillId="0" borderId="0" applyNumberFormat="0" applyBorder="0" applyProtection="0">
      <alignment/>
    </xf>
    <xf numFmtId="0" fontId="25" fillId="0" borderId="0" applyNumberFormat="0" applyBorder="0" applyProtection="0">
      <alignment/>
    </xf>
    <xf numFmtId="0" fontId="42" fillId="0" borderId="0" applyNumberFormat="0" applyBorder="0" applyProtection="0">
      <alignment/>
    </xf>
    <xf numFmtId="0" fontId="42" fillId="0" borderId="0">
      <alignment/>
      <protection/>
    </xf>
    <xf numFmtId="0" fontId="55" fillId="23"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Fon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0" fillId="0" borderId="0">
      <alignment/>
      <protection/>
    </xf>
    <xf numFmtId="0" fontId="25"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Font="0" applyFill="0" applyBorder="0" applyAlignment="0" applyProtection="0"/>
    <xf numFmtId="0" fontId="42" fillId="0" borderId="0">
      <alignment/>
      <protection/>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Fon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Font="0" applyBorder="0" applyProtection="0">
      <alignment/>
    </xf>
    <xf numFmtId="0" fontId="42" fillId="0" borderId="0" applyNumberFormat="0" applyFon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0" fillId="0" borderId="0">
      <alignment/>
      <protection/>
    </xf>
    <xf numFmtId="0" fontId="42" fillId="0" borderId="0" applyNumberFormat="0" applyFon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55" fillId="23" borderId="0" applyNumberFormat="0" applyBorder="0" applyProtection="0">
      <alignment/>
    </xf>
    <xf numFmtId="0" fontId="0" fillId="0" borderId="0">
      <alignment/>
      <protection/>
    </xf>
    <xf numFmtId="0" fontId="55" fillId="23" borderId="0" applyNumberFormat="0" applyBorder="0" applyProtection="0">
      <alignment/>
    </xf>
    <xf numFmtId="0" fontId="55" fillId="23" borderId="0" applyNumberFormat="0" applyBorder="0" applyProtection="0">
      <alignment/>
    </xf>
    <xf numFmtId="0" fontId="11" fillId="37" borderId="0">
      <alignment/>
      <protection/>
    </xf>
    <xf numFmtId="0" fontId="55" fillId="23" borderId="0" applyNumberFormat="0" applyBorder="0" applyProtection="0">
      <alignment/>
    </xf>
    <xf numFmtId="0" fontId="55" fillId="23"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lignment/>
      <protection/>
    </xf>
    <xf numFmtId="0" fontId="42" fillId="0"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lignment/>
      <protection/>
    </xf>
    <xf numFmtId="0" fontId="42" fillId="0" borderId="0" applyNumberFormat="0" applyFont="0" applyBorder="0" applyProtection="0">
      <alignment/>
    </xf>
    <xf numFmtId="0" fontId="25" fillId="0"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pplyNumberFormat="0" applyBorder="0" applyProtection="0">
      <alignment/>
    </xf>
    <xf numFmtId="0" fontId="25" fillId="0" borderId="0">
      <alignment/>
      <protection/>
    </xf>
    <xf numFmtId="0" fontId="25" fillId="0"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25" fillId="0" borderId="0" applyNumberFormat="0" applyBorder="0" applyProtection="0">
      <alignment/>
    </xf>
    <xf numFmtId="0" fontId="42" fillId="0"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lignment/>
      <protection/>
    </xf>
    <xf numFmtId="0" fontId="55" fillId="23"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55" fillId="23" borderId="0" applyNumberFormat="0" applyBorder="0" applyProtection="0">
      <alignment/>
    </xf>
    <xf numFmtId="0" fontId="0" fillId="0" borderId="0">
      <alignment/>
      <protection/>
    </xf>
    <xf numFmtId="0" fontId="42" fillId="31" borderId="12" applyNumberFormat="0" applyFont="0" applyAlignment="0" applyProtection="0"/>
    <xf numFmtId="0" fontId="42" fillId="31" borderId="4" applyNumberFormat="0" applyFont="0" applyAlignment="0" applyProtection="0"/>
    <xf numFmtId="0" fontId="42" fillId="31" borderId="4" applyNumberFormat="0" applyFont="0" applyAlignment="0" applyProtection="0"/>
    <xf numFmtId="0" fontId="42" fillId="31" borderId="4" applyNumberFormat="0" applyFont="0" applyAlignment="0" applyProtection="0"/>
    <xf numFmtId="0" fontId="42" fillId="31" borderId="4" applyNumberFormat="0" applyFont="0" applyAlignment="0" applyProtection="0"/>
    <xf numFmtId="0" fontId="42" fillId="31" borderId="4" applyNumberFormat="0" applyFont="0" applyAlignment="0" applyProtection="0"/>
    <xf numFmtId="0" fontId="42" fillId="31" borderId="4" applyNumberFormat="0" applyFont="0" applyAlignment="0" applyProtection="0"/>
    <xf numFmtId="0" fontId="42" fillId="31" borderId="4" applyNumberFormat="0" applyFont="0" applyAlignment="0" applyProtection="0"/>
    <xf numFmtId="0" fontId="42" fillId="31" borderId="4" applyNumberFormat="0" applyFont="0" applyAlignment="0" applyProtection="0"/>
    <xf numFmtId="0" fontId="42" fillId="31" borderId="4" applyNumberFormat="0" applyFont="0" applyAlignment="0" applyProtection="0"/>
    <xf numFmtId="0" fontId="42" fillId="31" borderId="4" applyNumberFormat="0" applyFont="0" applyAlignment="0" applyProtection="0"/>
    <xf numFmtId="0" fontId="42" fillId="31" borderId="4" applyNumberFormat="0" applyFont="0" applyAlignment="0" applyProtection="0"/>
    <xf numFmtId="0" fontId="42" fillId="31" borderId="4" applyNumberFormat="0" applyFont="0" applyAlignment="0" applyProtection="0"/>
    <xf numFmtId="0" fontId="42" fillId="31" borderId="4" applyNumberFormat="0" applyFont="0" applyAlignment="0" applyProtection="0"/>
    <xf numFmtId="0" fontId="42" fillId="31" borderId="4" applyNumberFormat="0" applyFont="0" applyAlignment="0" applyProtection="0"/>
    <xf numFmtId="0" fontId="42" fillId="31" borderId="4" applyNumberFormat="0" applyFont="0" applyAlignment="0" applyProtection="0"/>
    <xf numFmtId="0" fontId="42" fillId="31" borderId="4" applyNumberFormat="0" applyFont="0" applyAlignment="0" applyProtection="0"/>
    <xf numFmtId="0" fontId="42" fillId="31" borderId="4" applyNumberFormat="0" applyFont="0" applyAlignment="0" applyProtection="0"/>
    <xf numFmtId="0" fontId="42" fillId="31" borderId="4" applyNumberFormat="0" applyFont="0" applyAlignment="0" applyProtection="0"/>
    <xf numFmtId="0" fontId="42" fillId="31" borderId="4" applyNumberFormat="0" applyFont="0" applyAlignment="0" applyProtection="0"/>
    <xf numFmtId="0" fontId="42" fillId="31" borderId="4" applyNumberFormat="0" applyFont="0" applyAlignment="0" applyProtection="0"/>
    <xf numFmtId="0" fontId="42" fillId="31" borderId="4" applyNumberFormat="0" applyFont="0" applyAlignment="0" applyProtection="0"/>
    <xf numFmtId="0" fontId="42" fillId="31" borderId="4" applyNumberFormat="0" applyFont="0" applyAlignment="0" applyProtection="0"/>
    <xf numFmtId="0" fontId="42" fillId="31" borderId="4" applyNumberFormat="0" applyFont="0" applyAlignment="0" applyProtection="0"/>
    <xf numFmtId="0" fontId="42" fillId="31" borderId="4" applyNumberFormat="0" applyFont="0" applyAlignment="0" applyProtection="0"/>
    <xf numFmtId="0" fontId="57" fillId="34" borderId="9" applyNumberFormat="0" applyAlignment="0" applyProtection="0"/>
    <xf numFmtId="0" fontId="57" fillId="34" borderId="9" applyNumberFormat="0" applyAlignment="0" applyProtection="0"/>
    <xf numFmtId="0" fontId="57" fillId="34" borderId="9" applyNumberFormat="0" applyAlignment="0" applyProtection="0"/>
    <xf numFmtId="0" fontId="57" fillId="34" borderId="9" applyNumberFormat="0" applyAlignment="0" applyProtection="0"/>
    <xf numFmtId="0" fontId="57" fillId="34" borderId="9" applyNumberFormat="0" applyAlignment="0" applyProtection="0"/>
    <xf numFmtId="0" fontId="57" fillId="34" borderId="9" applyNumberFormat="0" applyAlignment="0" applyProtection="0"/>
    <xf numFmtId="0" fontId="57" fillId="34" borderId="9" applyNumberFormat="0" applyAlignment="0" applyProtection="0"/>
    <xf numFmtId="0" fontId="57" fillId="34" borderId="9" applyNumberFormat="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41" borderId="0" applyNumberFormat="0" applyBorder="0" applyAlignment="0" applyProtection="0"/>
    <xf numFmtId="0" fontId="0" fillId="42" borderId="12" applyNumberFormat="0" applyFont="0" applyAlignment="0" applyProtection="0"/>
    <xf numFmtId="0" fontId="39" fillId="0" borderId="0" applyNumberFormat="0" applyFill="0" applyBorder="0" applyAlignment="0" applyProtection="0"/>
    <xf numFmtId="9" fontId="0" fillId="0" borderId="0" applyFont="0" applyFill="0" applyBorder="0" applyAlignment="0" applyProtection="0"/>
    <xf numFmtId="4" fontId="55" fillId="43" borderId="4" applyProtection="0">
      <alignment vertical="center"/>
    </xf>
    <xf numFmtId="4" fontId="55" fillId="43" borderId="4" applyProtection="0">
      <alignment vertical="center"/>
    </xf>
    <xf numFmtId="4" fontId="58" fillId="43" borderId="4" applyProtection="0">
      <alignment vertical="center"/>
    </xf>
    <xf numFmtId="4" fontId="55" fillId="43" borderId="4" applyProtection="0">
      <alignment horizontal="left" vertical="center"/>
    </xf>
    <xf numFmtId="4" fontId="55" fillId="43" borderId="4" applyProtection="0">
      <alignment horizontal="left" vertical="center"/>
    </xf>
    <xf numFmtId="0" fontId="59" fillId="43" borderId="13" applyNumberFormat="0" applyProtection="0">
      <alignment horizontal="left" vertical="top"/>
    </xf>
    <xf numFmtId="4" fontId="55" fillId="44" borderId="4" applyProtection="0">
      <alignment horizontal="left" vertical="center"/>
    </xf>
    <xf numFmtId="4" fontId="55" fillId="44" borderId="4" applyProtection="0">
      <alignment horizontal="left" vertical="center"/>
    </xf>
    <xf numFmtId="4" fontId="55" fillId="22" borderId="4" applyProtection="0">
      <alignment horizontal="right" vertical="center"/>
    </xf>
    <xf numFmtId="4" fontId="55" fillId="22" borderId="4" applyProtection="0">
      <alignment horizontal="right" vertical="center"/>
    </xf>
    <xf numFmtId="4" fontId="55" fillId="45" borderId="4" applyProtection="0">
      <alignment horizontal="right" vertical="center"/>
    </xf>
    <xf numFmtId="4" fontId="55" fillId="45" borderId="4" applyProtection="0">
      <alignment horizontal="right" vertical="center"/>
    </xf>
    <xf numFmtId="4" fontId="55" fillId="46" borderId="14" applyProtection="0">
      <alignment horizontal="right" vertical="center"/>
    </xf>
    <xf numFmtId="4" fontId="55" fillId="46" borderId="14" applyProtection="0">
      <alignment horizontal="right" vertical="center"/>
    </xf>
    <xf numFmtId="4" fontId="55" fillId="32" borderId="4" applyProtection="0">
      <alignment horizontal="right" vertical="center"/>
    </xf>
    <xf numFmtId="4" fontId="55" fillId="32" borderId="4" applyProtection="0">
      <alignment horizontal="right" vertical="center"/>
    </xf>
    <xf numFmtId="4" fontId="55" fillId="47" borderId="4" applyProtection="0">
      <alignment horizontal="right" vertical="center"/>
    </xf>
    <xf numFmtId="4" fontId="55" fillId="47" borderId="4" applyProtection="0">
      <alignment horizontal="right" vertical="center"/>
    </xf>
    <xf numFmtId="4" fontId="55" fillId="33" borderId="4" applyProtection="0">
      <alignment horizontal="right" vertical="center"/>
    </xf>
    <xf numFmtId="4" fontId="55" fillId="33" borderId="4" applyProtection="0">
      <alignment horizontal="right" vertical="center"/>
    </xf>
    <xf numFmtId="4" fontId="55" fillId="26" borderId="4" applyProtection="0">
      <alignment horizontal="right" vertical="center"/>
    </xf>
    <xf numFmtId="4" fontId="55" fillId="26" borderId="4" applyProtection="0">
      <alignment horizontal="right" vertical="center"/>
    </xf>
    <xf numFmtId="4" fontId="55" fillId="25" borderId="4" applyProtection="0">
      <alignment horizontal="right" vertical="center"/>
    </xf>
    <xf numFmtId="4" fontId="55" fillId="25" borderId="4" applyProtection="0">
      <alignment horizontal="right" vertical="center"/>
    </xf>
    <xf numFmtId="4" fontId="55" fillId="24" borderId="4" applyProtection="0">
      <alignment horizontal="right" vertical="center"/>
    </xf>
    <xf numFmtId="4" fontId="55" fillId="24" borderId="4" applyProtection="0">
      <alignment horizontal="right" vertical="center"/>
    </xf>
    <xf numFmtId="4" fontId="55" fillId="0" borderId="14" applyFill="0" applyProtection="0">
      <alignment horizontal="left" vertical="center"/>
    </xf>
    <xf numFmtId="4" fontId="55" fillId="0" borderId="14" applyFill="0" applyProtection="0">
      <alignment horizontal="left" vertical="center"/>
    </xf>
    <xf numFmtId="4" fontId="25" fillId="30" borderId="14" applyProtection="0">
      <alignment horizontal="left" vertical="center"/>
    </xf>
    <xf numFmtId="4" fontId="25" fillId="30" borderId="14" applyProtection="0">
      <alignment horizontal="left" vertical="center"/>
    </xf>
    <xf numFmtId="4" fontId="25" fillId="30" borderId="14" applyProtection="0">
      <alignment horizontal="left" vertical="center" indent="1"/>
    </xf>
    <xf numFmtId="4" fontId="25" fillId="30" borderId="14" applyProtection="0">
      <alignment horizontal="left" vertical="center" indent="1"/>
    </xf>
    <xf numFmtId="4" fontId="25" fillId="30" borderId="14" applyProtection="0">
      <alignment horizontal="left" vertical="center" indent="1"/>
    </xf>
    <xf numFmtId="4" fontId="25" fillId="30" borderId="14" applyProtection="0">
      <alignment horizontal="left" vertical="center" indent="1"/>
    </xf>
    <xf numFmtId="4" fontId="25" fillId="30" borderId="14" applyProtection="0">
      <alignment horizontal="left" vertical="center"/>
    </xf>
    <xf numFmtId="4" fontId="25" fillId="30" borderId="14" applyProtection="0">
      <alignment horizontal="left" vertical="center"/>
    </xf>
    <xf numFmtId="4" fontId="25" fillId="30" borderId="14" applyProtection="0">
      <alignment horizontal="left" vertical="center" indent="1"/>
    </xf>
    <xf numFmtId="4" fontId="25" fillId="30" borderId="14" applyProtection="0">
      <alignment horizontal="left" vertical="center" indent="1"/>
    </xf>
    <xf numFmtId="4" fontId="25" fillId="30" borderId="14" applyProtection="0">
      <alignment horizontal="left" vertical="center" indent="1"/>
    </xf>
    <xf numFmtId="4" fontId="25" fillId="30" borderId="14" applyProtection="0">
      <alignment horizontal="left" vertical="center" indent="1"/>
    </xf>
    <xf numFmtId="4" fontId="55" fillId="21" borderId="4" applyProtection="0">
      <alignment horizontal="right" vertical="center"/>
    </xf>
    <xf numFmtId="4" fontId="55" fillId="21" borderId="4" applyProtection="0">
      <alignment horizontal="right" vertical="center"/>
    </xf>
    <xf numFmtId="4" fontId="55" fillId="29" borderId="14" applyProtection="0">
      <alignment horizontal="left" vertical="center"/>
    </xf>
    <xf numFmtId="4" fontId="55" fillId="29" borderId="14" applyProtection="0">
      <alignment horizontal="left" vertical="center"/>
    </xf>
    <xf numFmtId="4" fontId="55" fillId="21" borderId="14" applyProtection="0">
      <alignment horizontal="left" vertical="center"/>
    </xf>
    <xf numFmtId="4" fontId="55" fillId="21" borderId="14" applyProtection="0">
      <alignment horizontal="left" vertical="center"/>
    </xf>
    <xf numFmtId="0" fontId="55" fillId="17" borderId="4" applyNumberFormat="0" applyProtection="0">
      <alignment horizontal="left" vertical="center"/>
    </xf>
    <xf numFmtId="0" fontId="55" fillId="17" borderId="4" applyNumberFormat="0" applyProtection="0">
      <alignment horizontal="left" vertical="center"/>
    </xf>
    <xf numFmtId="0" fontId="55" fillId="30" borderId="13" applyNumberFormat="0" applyProtection="0">
      <alignment horizontal="left" vertical="top"/>
    </xf>
    <xf numFmtId="0" fontId="55" fillId="30" borderId="13" applyNumberFormat="0" applyProtection="0">
      <alignment horizontal="left" vertical="top"/>
    </xf>
    <xf numFmtId="0" fontId="55" fillId="30" borderId="13" applyNumberFormat="0" applyProtection="0">
      <alignment horizontal="left" vertical="top"/>
    </xf>
    <xf numFmtId="0" fontId="55" fillId="48" borderId="4" applyNumberFormat="0" applyProtection="0">
      <alignment horizontal="left" vertical="center"/>
    </xf>
    <xf numFmtId="0" fontId="55" fillId="48" borderId="4" applyNumberFormat="0" applyProtection="0">
      <alignment horizontal="left" vertical="center"/>
    </xf>
    <xf numFmtId="0" fontId="55" fillId="21" borderId="13" applyNumberFormat="0" applyProtection="0">
      <alignment horizontal="left" vertical="top"/>
    </xf>
    <xf numFmtId="0" fontId="55" fillId="21" borderId="13" applyNumberFormat="0" applyProtection="0">
      <alignment horizontal="left" vertical="top"/>
    </xf>
    <xf numFmtId="0" fontId="55" fillId="21" borderId="13" applyNumberFormat="0" applyProtection="0">
      <alignment horizontal="left" vertical="top"/>
    </xf>
    <xf numFmtId="0" fontId="55" fillId="49" borderId="4" applyNumberFormat="0" applyProtection="0">
      <alignment horizontal="left" vertical="center"/>
    </xf>
    <xf numFmtId="0" fontId="55" fillId="49" borderId="4" applyNumberFormat="0" applyProtection="0">
      <alignment horizontal="left" vertical="center"/>
    </xf>
    <xf numFmtId="0" fontId="55" fillId="49" borderId="13" applyNumberFormat="0" applyProtection="0">
      <alignment horizontal="left" vertical="top"/>
    </xf>
    <xf numFmtId="0" fontId="55" fillId="49" borderId="13" applyNumberFormat="0" applyProtection="0">
      <alignment horizontal="left" vertical="top"/>
    </xf>
    <xf numFmtId="0" fontId="55" fillId="49" borderId="13" applyNumberFormat="0" applyProtection="0">
      <alignment horizontal="left" vertical="top"/>
    </xf>
    <xf numFmtId="0" fontId="55" fillId="29" borderId="4" applyNumberFormat="0" applyProtection="0">
      <alignment horizontal="left" vertical="center"/>
    </xf>
    <xf numFmtId="0" fontId="55" fillId="29" borderId="4" applyNumberFormat="0" applyProtection="0">
      <alignment horizontal="left" vertical="center"/>
    </xf>
    <xf numFmtId="0" fontId="55" fillId="29" borderId="13" applyNumberFormat="0" applyProtection="0">
      <alignment horizontal="left" vertical="top"/>
    </xf>
    <xf numFmtId="0" fontId="55" fillId="29" borderId="13" applyNumberFormat="0" applyProtection="0">
      <alignment horizontal="left" vertical="top"/>
    </xf>
    <xf numFmtId="0" fontId="55" fillId="29" borderId="13" applyNumberFormat="0" applyProtection="0">
      <alignment horizontal="left" vertical="top"/>
    </xf>
    <xf numFmtId="0" fontId="55" fillId="50" borderId="15" applyNumberFormat="0">
      <alignment/>
      <protection locked="0"/>
    </xf>
    <xf numFmtId="0" fontId="55" fillId="50" borderId="15" applyNumberFormat="0">
      <alignment/>
      <protection locked="0"/>
    </xf>
    <xf numFmtId="0" fontId="55" fillId="50" borderId="15" applyNumberFormat="0">
      <alignment/>
      <protection locked="0"/>
    </xf>
    <xf numFmtId="0" fontId="59" fillId="30" borderId="0" applyNumberFormat="0" applyBorder="0" applyProtection="0">
      <alignment/>
    </xf>
    <xf numFmtId="4" fontId="55" fillId="31" borderId="13" applyProtection="0">
      <alignment vertical="center"/>
    </xf>
    <xf numFmtId="4" fontId="58" fillId="31" borderId="14" applyProtection="0">
      <alignment vertical="center"/>
    </xf>
    <xf numFmtId="4" fontId="55" fillId="17" borderId="13" applyProtection="0">
      <alignment horizontal="left" vertical="center"/>
    </xf>
    <xf numFmtId="0" fontId="55" fillId="31" borderId="13" applyNumberFormat="0" applyProtection="0">
      <alignment horizontal="left" vertical="top"/>
    </xf>
    <xf numFmtId="4" fontId="55" fillId="0" borderId="4" applyProtection="0">
      <alignment horizontal="right" vertical="center"/>
    </xf>
    <xf numFmtId="4" fontId="55" fillId="0" borderId="4" applyProtection="0">
      <alignment horizontal="right" vertical="center"/>
    </xf>
    <xf numFmtId="4" fontId="58" fillId="50" borderId="4" applyProtection="0">
      <alignment horizontal="right" vertical="center"/>
    </xf>
    <xf numFmtId="4" fontId="55" fillId="44" borderId="4" applyProtection="0">
      <alignment horizontal="left" vertical="center"/>
    </xf>
    <xf numFmtId="4" fontId="55" fillId="44" borderId="4" applyProtection="0">
      <alignment horizontal="left" vertical="center"/>
    </xf>
    <xf numFmtId="0" fontId="55" fillId="21" borderId="13" applyNumberFormat="0" applyProtection="0">
      <alignment horizontal="left" vertical="top"/>
    </xf>
    <xf numFmtId="4" fontId="60" fillId="34" borderId="14" applyProtection="0">
      <alignment horizontal="left" vertical="center"/>
    </xf>
    <xf numFmtId="0" fontId="55" fillId="51" borderId="14" applyNumberFormat="0" applyProtection="0">
      <alignment/>
    </xf>
    <xf numFmtId="0" fontId="55" fillId="51" borderId="14" applyNumberFormat="0" applyProtection="0">
      <alignment/>
    </xf>
    <xf numFmtId="4" fontId="61" fillId="50" borderId="4" applyProtection="0">
      <alignment horizontal="right" vertical="center"/>
    </xf>
    <xf numFmtId="0" fontId="62" fillId="0" borderId="0" applyNumberFormat="0" applyFill="0" applyBorder="0" applyAlignment="0" applyProtection="0"/>
    <xf numFmtId="0" fontId="28" fillId="35" borderId="10" applyNumberFormat="0" applyAlignment="0" applyProtection="0"/>
    <xf numFmtId="0" fontId="63" fillId="0" borderId="14" applyNumberFormat="0" applyProtection="0">
      <alignment/>
    </xf>
    <xf numFmtId="0" fontId="63" fillId="0" borderId="14" applyNumberFormat="0" applyProtection="0">
      <alignment/>
    </xf>
    <xf numFmtId="0" fontId="63" fillId="0" borderId="14" applyNumberFormat="0" applyProtection="0">
      <alignment/>
    </xf>
    <xf numFmtId="0" fontId="24" fillId="0" borderId="0">
      <alignment/>
      <protection/>
    </xf>
    <xf numFmtId="0" fontId="40" fillId="0" borderId="16" applyNumberFormat="0" applyFill="0" applyAlignment="0" applyProtection="0"/>
    <xf numFmtId="0" fontId="36" fillId="0" borderId="17" applyNumberFormat="0" applyFill="0" applyAlignment="0" applyProtection="0"/>
    <xf numFmtId="49" fontId="64" fillId="17" borderId="0" applyBorder="0" applyProtection="0">
      <alignment vertical="top" wrapText="1"/>
    </xf>
    <xf numFmtId="0" fontId="29" fillId="52" borderId="5" applyNumberFormat="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5" fillId="23" borderId="0" applyNumberFormat="0" applyBorder="0" applyProtection="0">
      <alignment/>
    </xf>
  </cellStyleXfs>
  <cellXfs count="302">
    <xf numFmtId="0" fontId="0" fillId="0" borderId="0" xfId="0" applyAlignment="1">
      <alignment/>
    </xf>
    <xf numFmtId="0" fontId="1" fillId="0" borderId="19" xfId="0" applyFont="1" applyBorder="1" applyAlignment="1">
      <alignment vertical="center" wrapText="1"/>
    </xf>
    <xf numFmtId="0" fontId="2"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21" xfId="0" applyFont="1" applyBorder="1" applyAlignment="1">
      <alignment vertical="top" wrapText="1"/>
    </xf>
    <xf numFmtId="0" fontId="2" fillId="0" borderId="22" xfId="0" applyFont="1" applyBorder="1" applyAlignment="1">
      <alignment vertical="top" wrapText="1"/>
    </xf>
    <xf numFmtId="0" fontId="4" fillId="0" borderId="22" xfId="0" applyFont="1" applyBorder="1" applyAlignment="1">
      <alignment vertical="top" wrapText="1"/>
    </xf>
    <xf numFmtId="0" fontId="4" fillId="0" borderId="22" xfId="0" applyFont="1" applyBorder="1" applyAlignment="1">
      <alignment horizontal="justify" wrapText="1"/>
    </xf>
    <xf numFmtId="0" fontId="1" fillId="0" borderId="21" xfId="0" applyFont="1" applyBorder="1" applyAlignment="1">
      <alignment vertical="center" wrapText="1"/>
    </xf>
    <xf numFmtId="0" fontId="2" fillId="0" borderId="22" xfId="0" applyFont="1" applyBorder="1" applyAlignment="1">
      <alignment vertical="center" wrapText="1"/>
    </xf>
    <xf numFmtId="0" fontId="4" fillId="0" borderId="22" xfId="0" applyNumberFormat="1" applyFont="1" applyBorder="1" applyAlignment="1">
      <alignment horizontal="justify" vertical="top" wrapText="1"/>
    </xf>
    <xf numFmtId="0" fontId="4" fillId="0" borderId="22" xfId="0" applyFont="1" applyBorder="1" applyAlignment="1">
      <alignment horizontal="justify" vertical="top" wrapText="1"/>
    </xf>
    <xf numFmtId="0" fontId="1" fillId="0" borderId="23" xfId="0" applyFont="1" applyFill="1" applyBorder="1" applyAlignment="1">
      <alignment vertical="center" wrapText="1"/>
    </xf>
    <xf numFmtId="0" fontId="4" fillId="0" borderId="20" xfId="0" applyFont="1" applyBorder="1" applyAlignment="1">
      <alignment vertical="center" wrapText="1"/>
    </xf>
    <xf numFmtId="0" fontId="2" fillId="0" borderId="19" xfId="0" applyFont="1" applyBorder="1" applyAlignment="1">
      <alignment vertical="center" wrapText="1"/>
    </xf>
    <xf numFmtId="49" fontId="4" fillId="0" borderId="20" xfId="0" applyNumberFormat="1" applyFont="1" applyBorder="1" applyAlignment="1">
      <alignment vertical="center" wrapText="1"/>
    </xf>
    <xf numFmtId="0" fontId="1" fillId="0" borderId="19" xfId="0" applyFont="1" applyFill="1" applyBorder="1" applyAlignment="1">
      <alignment vertical="center" wrapText="1"/>
    </xf>
    <xf numFmtId="0" fontId="2" fillId="0" borderId="21" xfId="0" applyFont="1" applyBorder="1" applyAlignment="1">
      <alignment vertical="center" wrapText="1"/>
    </xf>
    <xf numFmtId="0" fontId="2" fillId="0" borderId="19" xfId="0" applyFont="1" applyBorder="1" applyAlignment="1">
      <alignment vertical="top" wrapText="1"/>
    </xf>
    <xf numFmtId="0" fontId="4" fillId="0" borderId="19" xfId="0" applyFont="1" applyBorder="1" applyAlignment="1">
      <alignment horizontal="justify" vertical="top" wrapText="1"/>
    </xf>
    <xf numFmtId="0" fontId="4" fillId="0" borderId="20" xfId="0" applyFont="1" applyBorder="1" applyAlignment="1">
      <alignment horizontal="justify" vertical="top" wrapText="1"/>
    </xf>
    <xf numFmtId="0" fontId="4" fillId="0" borderId="19" xfId="0" applyFont="1" applyBorder="1" applyAlignment="1">
      <alignment vertical="top" wrapText="1"/>
    </xf>
    <xf numFmtId="0" fontId="1" fillId="0" borderId="19" xfId="0" applyFont="1" applyFill="1" applyBorder="1" applyAlignment="1">
      <alignment vertical="top" wrapText="1"/>
    </xf>
    <xf numFmtId="0" fontId="2" fillId="0" borderId="19" xfId="0" applyFont="1" applyFill="1" applyBorder="1" applyAlignment="1">
      <alignment vertical="top" wrapText="1"/>
    </xf>
    <xf numFmtId="0" fontId="4" fillId="0" borderId="19" xfId="0" applyFont="1" applyBorder="1" applyAlignment="1">
      <alignment/>
    </xf>
    <xf numFmtId="0" fontId="1" fillId="0" borderId="21" xfId="0" applyFont="1" applyFill="1" applyBorder="1" applyAlignment="1">
      <alignment vertical="top" wrapText="1"/>
    </xf>
    <xf numFmtId="0" fontId="2" fillId="0" borderId="21" xfId="0" applyFont="1" applyFill="1" applyBorder="1" applyAlignment="1">
      <alignment vertical="top" wrapText="1"/>
    </xf>
    <xf numFmtId="0" fontId="4" fillId="0" borderId="22" xfId="0" applyFont="1" applyBorder="1" applyAlignment="1">
      <alignment/>
    </xf>
    <xf numFmtId="0" fontId="6" fillId="53" borderId="0" xfId="0" applyFont="1" applyFill="1" applyBorder="1" applyAlignment="1">
      <alignment vertical="center"/>
    </xf>
    <xf numFmtId="0" fontId="5" fillId="0" borderId="0" xfId="0" applyFont="1" applyFill="1" applyAlignment="1">
      <alignment vertical="center" wrapText="1"/>
    </xf>
    <xf numFmtId="0" fontId="6" fillId="0" borderId="24" xfId="0" applyFont="1" applyFill="1" applyBorder="1" applyAlignment="1">
      <alignment horizontal="center" vertical="center" wrapText="1"/>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wrapText="1"/>
    </xf>
    <xf numFmtId="0" fontId="5" fillId="0" borderId="24" xfId="0" applyFont="1" applyFill="1" applyBorder="1" applyAlignment="1">
      <alignment vertical="center" wrapText="1"/>
    </xf>
    <xf numFmtId="0" fontId="5" fillId="0" borderId="24" xfId="0" applyFont="1" applyFill="1" applyBorder="1" applyAlignment="1">
      <alignment horizontal="center" vertical="center" wrapText="1"/>
    </xf>
    <xf numFmtId="0" fontId="5" fillId="0" borderId="24" xfId="0" applyFont="1" applyFill="1" applyBorder="1" applyAlignment="1">
      <alignment horizontal="left" vertical="center"/>
    </xf>
    <xf numFmtId="0" fontId="5" fillId="53" borderId="25" xfId="0" applyFont="1" applyFill="1" applyBorder="1" applyAlignment="1">
      <alignment horizontal="center" vertical="center" wrapText="1"/>
    </xf>
    <xf numFmtId="0" fontId="5" fillId="53" borderId="25" xfId="0" applyFont="1" applyFill="1" applyBorder="1" applyAlignment="1">
      <alignment horizontal="left" vertical="center"/>
    </xf>
    <xf numFmtId="0" fontId="5" fillId="0" borderId="26" xfId="0" applyFont="1" applyFill="1" applyBorder="1" applyAlignment="1">
      <alignment horizontal="left" vertical="center" wrapText="1"/>
    </xf>
    <xf numFmtId="0" fontId="5" fillId="53" borderId="24" xfId="0" applyFont="1" applyFill="1" applyBorder="1" applyAlignment="1">
      <alignment horizontal="left" vertical="center" wrapText="1"/>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25" xfId="0" applyFont="1" applyFill="1" applyBorder="1" applyAlignment="1">
      <alignment horizontal="center"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xf>
    <xf numFmtId="0" fontId="5" fillId="0" borderId="30" xfId="0" applyFont="1" applyFill="1" applyBorder="1" applyAlignment="1">
      <alignment horizontal="left" vertical="center" wrapText="1"/>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wrapText="1"/>
    </xf>
    <xf numFmtId="0" fontId="5" fillId="53" borderId="30" xfId="0" applyFont="1" applyFill="1" applyBorder="1" applyAlignment="1">
      <alignment horizontal="left" vertical="center"/>
    </xf>
    <xf numFmtId="0" fontId="5" fillId="53" borderId="2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54" borderId="0" xfId="0" applyFont="1" applyFill="1" applyAlignment="1">
      <alignment vertical="center" wrapText="1"/>
    </xf>
    <xf numFmtId="0" fontId="5" fillId="53" borderId="0" xfId="0" applyFont="1" applyFill="1" applyBorder="1" applyAlignment="1">
      <alignment vertical="center"/>
    </xf>
    <xf numFmtId="0" fontId="5" fillId="53" borderId="0" xfId="0" applyFont="1" applyFill="1" applyBorder="1" applyAlignment="1">
      <alignment vertical="center" wrapText="1"/>
    </xf>
    <xf numFmtId="0" fontId="5" fillId="53" borderId="0" xfId="0" applyFont="1" applyFill="1" applyAlignment="1">
      <alignment vertical="center"/>
    </xf>
    <xf numFmtId="0" fontId="5" fillId="53" borderId="0" xfId="0" applyFont="1" applyFill="1" applyAlignment="1">
      <alignment vertical="center" wrapText="1"/>
    </xf>
    <xf numFmtId="0" fontId="6" fillId="53" borderId="0" xfId="0" applyFont="1" applyFill="1" applyAlignment="1">
      <alignment horizontal="center" vertical="center" wrapText="1"/>
    </xf>
    <xf numFmtId="0" fontId="8" fillId="53" borderId="0" xfId="0" applyFont="1" applyFill="1" applyAlignment="1">
      <alignment horizontal="center" vertical="center" wrapText="1"/>
    </xf>
    <xf numFmtId="0" fontId="5" fillId="53" borderId="0" xfId="0" applyFont="1" applyFill="1" applyAlignment="1">
      <alignment horizontal="center" vertical="center" wrapText="1"/>
    </xf>
    <xf numFmtId="0" fontId="8" fillId="53" borderId="0" xfId="0" applyFont="1" applyFill="1" applyAlignment="1">
      <alignment vertical="center" wrapText="1"/>
    </xf>
    <xf numFmtId="49" fontId="6" fillId="53" borderId="25" xfId="0" applyNumberFormat="1" applyFont="1" applyFill="1" applyBorder="1" applyAlignment="1">
      <alignment horizontal="center" vertical="center" wrapText="1"/>
    </xf>
    <xf numFmtId="0" fontId="6" fillId="53" borderId="24" xfId="0" applyFont="1" applyFill="1" applyBorder="1" applyAlignment="1">
      <alignment horizontal="center" vertical="center" wrapText="1"/>
    </xf>
    <xf numFmtId="0" fontId="6" fillId="53" borderId="24" xfId="0" applyFont="1" applyFill="1" applyBorder="1" applyAlignment="1">
      <alignment horizontal="left" vertical="center"/>
    </xf>
    <xf numFmtId="0" fontId="6" fillId="53" borderId="25" xfId="0" applyFont="1" applyFill="1" applyBorder="1" applyAlignment="1">
      <alignment horizontal="left" vertical="center"/>
    </xf>
    <xf numFmtId="0" fontId="6" fillId="53" borderId="25" xfId="0" applyFont="1" applyFill="1" applyBorder="1" applyAlignment="1">
      <alignment horizontal="left" vertical="center" wrapText="1"/>
    </xf>
    <xf numFmtId="0" fontId="5" fillId="53" borderId="25" xfId="0" applyFont="1" applyFill="1" applyBorder="1" applyAlignment="1">
      <alignment horizontal="left" vertical="center" wrapText="1"/>
    </xf>
    <xf numFmtId="0" fontId="5" fillId="53" borderId="24" xfId="0" applyFont="1" applyFill="1" applyBorder="1" applyAlignment="1">
      <alignment vertical="center" wrapText="1"/>
    </xf>
    <xf numFmtId="0" fontId="5" fillId="53" borderId="24" xfId="0" applyFont="1" applyFill="1" applyBorder="1" applyAlignment="1">
      <alignment horizontal="center" vertical="center" wrapText="1"/>
    </xf>
    <xf numFmtId="0" fontId="5" fillId="53" borderId="27" xfId="0" applyFont="1" applyFill="1" applyBorder="1" applyAlignment="1">
      <alignment horizontal="left" vertical="center"/>
    </xf>
    <xf numFmtId="0" fontId="10" fillId="53" borderId="28" xfId="0" applyFont="1" applyFill="1" applyBorder="1" applyAlignment="1">
      <alignment horizontal="left" vertical="center"/>
    </xf>
    <xf numFmtId="0" fontId="10" fillId="53" borderId="28" xfId="0" applyFont="1" applyFill="1" applyBorder="1" applyAlignment="1">
      <alignment horizontal="left" vertical="center" wrapText="1"/>
    </xf>
    <xf numFmtId="0" fontId="5" fillId="53" borderId="30" xfId="0" applyFont="1" applyFill="1" applyBorder="1" applyAlignment="1">
      <alignment horizontal="left" vertical="center" wrapText="1"/>
    </xf>
    <xf numFmtId="49" fontId="5" fillId="53" borderId="25" xfId="0" applyNumberFormat="1" applyFont="1" applyFill="1" applyBorder="1" applyAlignment="1">
      <alignment horizontal="center" vertical="center" wrapText="1"/>
    </xf>
    <xf numFmtId="0" fontId="5" fillId="53" borderId="26" xfId="0" applyFont="1" applyFill="1" applyBorder="1" applyAlignment="1">
      <alignment horizontal="left" vertical="center"/>
    </xf>
    <xf numFmtId="0" fontId="5" fillId="53" borderId="31" xfId="0" applyFont="1" applyFill="1" applyBorder="1" applyAlignment="1">
      <alignment horizontal="center" vertical="center" wrapText="1"/>
    </xf>
    <xf numFmtId="0" fontId="5" fillId="53" borderId="33" xfId="0" applyFont="1" applyFill="1" applyBorder="1" applyAlignment="1">
      <alignment horizontal="left" vertical="center"/>
    </xf>
    <xf numFmtId="0" fontId="5" fillId="53" borderId="34" xfId="0" applyFont="1" applyFill="1" applyBorder="1" applyAlignment="1">
      <alignment horizontal="left" vertical="center"/>
    </xf>
    <xf numFmtId="0" fontId="5" fillId="53" borderId="34" xfId="0" applyFont="1" applyFill="1" applyBorder="1" applyAlignment="1">
      <alignment horizontal="left" vertical="center" wrapText="1"/>
    </xf>
    <xf numFmtId="0" fontId="5" fillId="53" borderId="24" xfId="0" applyFont="1" applyFill="1" applyBorder="1" applyAlignment="1">
      <alignment horizontal="left" vertical="center"/>
    </xf>
    <xf numFmtId="0" fontId="6" fillId="0" borderId="25" xfId="0" applyFont="1" applyFill="1" applyBorder="1" applyAlignment="1">
      <alignment horizontal="left" vertical="center"/>
    </xf>
    <xf numFmtId="0" fontId="5" fillId="0" borderId="32" xfId="0" applyFont="1" applyFill="1" applyBorder="1" applyAlignment="1">
      <alignment horizontal="left" vertical="center"/>
    </xf>
    <xf numFmtId="0" fontId="5" fillId="0" borderId="29" xfId="0" applyFont="1" applyFill="1" applyBorder="1" applyAlignment="1">
      <alignment horizontal="left" vertical="center"/>
    </xf>
    <xf numFmtId="0" fontId="5" fillId="0" borderId="25" xfId="0" applyFont="1" applyFill="1" applyBorder="1" applyAlignment="1">
      <alignment horizontal="center" vertical="center"/>
    </xf>
    <xf numFmtId="0" fontId="5" fillId="0" borderId="26" xfId="0" applyFont="1" applyFill="1" applyBorder="1" applyAlignment="1">
      <alignment horizontal="left" vertical="center"/>
    </xf>
    <xf numFmtId="0" fontId="5" fillId="0" borderId="24" xfId="0" applyFont="1" applyFill="1" applyBorder="1" applyAlignment="1">
      <alignment vertical="center"/>
    </xf>
    <xf numFmtId="0" fontId="6" fillId="53" borderId="24" xfId="0" applyFont="1" applyFill="1" applyBorder="1" applyAlignment="1">
      <alignment horizontal="left" vertical="center" wrapText="1"/>
    </xf>
    <xf numFmtId="0" fontId="5" fillId="53" borderId="28" xfId="0" applyFont="1" applyFill="1" applyBorder="1" applyAlignment="1">
      <alignment horizontal="left" vertical="center"/>
    </xf>
    <xf numFmtId="0" fontId="5" fillId="53" borderId="28" xfId="0" applyFont="1" applyFill="1" applyBorder="1" applyAlignment="1">
      <alignment horizontal="left" vertical="center" wrapText="1"/>
    </xf>
    <xf numFmtId="0" fontId="10" fillId="53" borderId="25" xfId="0" applyFont="1" applyFill="1" applyBorder="1" applyAlignment="1">
      <alignment horizontal="left" vertical="center"/>
    </xf>
    <xf numFmtId="0" fontId="10" fillId="53" borderId="26" xfId="0" applyFont="1" applyFill="1" applyBorder="1" applyAlignment="1">
      <alignment horizontal="left" vertical="center" wrapText="1"/>
    </xf>
    <xf numFmtId="0" fontId="5" fillId="0" borderId="34" xfId="0" applyFont="1" applyFill="1" applyBorder="1" applyAlignment="1">
      <alignment horizontal="left" vertical="center"/>
    </xf>
    <xf numFmtId="0" fontId="5" fillId="53" borderId="28" xfId="0" applyFont="1" applyFill="1" applyBorder="1" applyAlignment="1">
      <alignment horizontal="center" vertical="center" wrapText="1"/>
    </xf>
    <xf numFmtId="0" fontId="5" fillId="0" borderId="35" xfId="0" applyFont="1" applyFill="1" applyBorder="1" applyAlignment="1">
      <alignment horizontal="left" vertical="center"/>
    </xf>
    <xf numFmtId="0" fontId="5" fillId="53" borderId="32" xfId="0" applyFont="1" applyFill="1" applyBorder="1" applyAlignment="1">
      <alignment horizontal="center" vertical="center" wrapText="1"/>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wrapText="1"/>
    </xf>
    <xf numFmtId="0" fontId="10" fillId="0" borderId="25" xfId="0" applyFont="1" applyFill="1" applyBorder="1" applyAlignment="1">
      <alignment horizontal="left" vertical="center"/>
    </xf>
    <xf numFmtId="0" fontId="10" fillId="0" borderId="26" xfId="0" applyFont="1" applyFill="1" applyBorder="1" applyAlignment="1">
      <alignment horizontal="left" vertical="center" wrapText="1"/>
    </xf>
    <xf numFmtId="0" fontId="6" fillId="53" borderId="31" xfId="0" applyFont="1" applyFill="1" applyBorder="1" applyAlignment="1">
      <alignment horizontal="left" vertical="center"/>
    </xf>
    <xf numFmtId="0" fontId="6" fillId="53" borderId="32" xfId="0" applyFont="1" applyFill="1" applyBorder="1" applyAlignment="1">
      <alignment horizontal="left" vertical="center"/>
    </xf>
    <xf numFmtId="0" fontId="6" fillId="53" borderId="32" xfId="0" applyFont="1" applyFill="1" applyBorder="1" applyAlignment="1">
      <alignment horizontal="left" vertical="center" wrapText="1"/>
    </xf>
    <xf numFmtId="0" fontId="6" fillId="53" borderId="26" xfId="0" applyFont="1" applyFill="1" applyBorder="1" applyAlignment="1">
      <alignment horizontal="left" vertical="center" wrapText="1"/>
    </xf>
    <xf numFmtId="0" fontId="6" fillId="53" borderId="0" xfId="0" applyFont="1" applyFill="1" applyBorder="1" applyAlignment="1">
      <alignment horizontal="left" vertical="center" wrapText="1"/>
    </xf>
    <xf numFmtId="0" fontId="5" fillId="53" borderId="0" xfId="0" applyFont="1" applyFill="1" applyBorder="1" applyAlignment="1">
      <alignment horizontal="left" vertical="center" wrapText="1"/>
    </xf>
    <xf numFmtId="0" fontId="5" fillId="53" borderId="0" xfId="0" applyFont="1" applyFill="1" applyBorder="1" applyAlignment="1">
      <alignment horizontal="center" vertical="center" wrapText="1"/>
    </xf>
    <xf numFmtId="0" fontId="0" fillId="0" borderId="0" xfId="0" applyAlignment="1">
      <alignment horizontal="left" vertical="center" wrapText="1"/>
    </xf>
    <xf numFmtId="0" fontId="5" fillId="0" borderId="0" xfId="0" applyFont="1" applyAlignment="1">
      <alignment horizontal="left" vertical="center" wrapText="1"/>
    </xf>
    <xf numFmtId="0" fontId="0" fillId="0" borderId="0" xfId="934" applyAlignment="1">
      <alignment vertical="center"/>
      <protection/>
    </xf>
    <xf numFmtId="0" fontId="6" fillId="0" borderId="0" xfId="934" applyFont="1" applyAlignment="1">
      <alignment vertical="center"/>
      <protection/>
    </xf>
    <xf numFmtId="0" fontId="15" fillId="0" borderId="0" xfId="934" applyFont="1" applyAlignment="1">
      <alignment vertical="center"/>
      <protection/>
    </xf>
    <xf numFmtId="0" fontId="4" fillId="0" borderId="0" xfId="934" applyFont="1" applyAlignment="1">
      <alignment vertical="center"/>
      <protection/>
    </xf>
    <xf numFmtId="0" fontId="17" fillId="0" borderId="0" xfId="934" applyFont="1" applyAlignment="1">
      <alignment horizontal="center" vertical="center"/>
      <protection/>
    </xf>
    <xf numFmtId="0" fontId="18" fillId="0" borderId="0" xfId="934" applyFont="1" applyAlignment="1">
      <alignment vertical="center"/>
      <protection/>
    </xf>
    <xf numFmtId="0" fontId="1" fillId="0" borderId="24" xfId="934" applyFont="1" applyBorder="1" applyAlignment="1">
      <alignment horizontal="center" vertical="center" wrapText="1"/>
      <protection/>
    </xf>
    <xf numFmtId="0" fontId="1" fillId="0" borderId="24" xfId="934" applyFont="1" applyBorder="1" applyAlignment="1">
      <alignment vertical="center" wrapText="1"/>
      <protection/>
    </xf>
    <xf numFmtId="0" fontId="4" fillId="0" borderId="24" xfId="934" applyFont="1" applyBorder="1" applyAlignment="1">
      <alignment vertical="center"/>
      <protection/>
    </xf>
    <xf numFmtId="0" fontId="4" fillId="0" borderId="24" xfId="934" applyFont="1" applyBorder="1" applyAlignment="1">
      <alignment vertical="center" wrapText="1"/>
      <protection/>
    </xf>
    <xf numFmtId="0" fontId="1" fillId="0" borderId="24" xfId="934" applyFont="1" applyBorder="1" applyAlignment="1">
      <alignment vertical="center"/>
      <protection/>
    </xf>
    <xf numFmtId="0" fontId="1" fillId="0" borderId="24" xfId="934" applyFont="1" applyBorder="1" applyAlignment="1">
      <alignment horizontal="left" vertical="center"/>
      <protection/>
    </xf>
    <xf numFmtId="0" fontId="5" fillId="0" borderId="0" xfId="934" applyFont="1" applyAlignment="1">
      <alignment vertical="center" wrapText="1"/>
      <protection/>
    </xf>
    <xf numFmtId="0" fontId="5" fillId="0" borderId="0" xfId="934" applyFont="1" applyBorder="1" applyAlignment="1">
      <alignment horizontal="left" vertical="top" wrapText="1"/>
      <protection/>
    </xf>
    <xf numFmtId="0" fontId="5" fillId="0" borderId="0" xfId="934" applyFont="1" applyBorder="1" applyAlignment="1">
      <alignment horizontal="center" vertical="top" wrapText="1"/>
      <protection/>
    </xf>
    <xf numFmtId="0" fontId="5" fillId="0" borderId="0" xfId="934" applyFont="1" applyAlignment="1">
      <alignment horizontal="center" vertical="top" wrapText="1"/>
      <protection/>
    </xf>
    <xf numFmtId="0" fontId="5" fillId="0" borderId="0" xfId="934" applyFont="1" applyFill="1" applyBorder="1" applyAlignment="1">
      <alignment horizontal="center" vertical="top" wrapText="1"/>
      <protection/>
    </xf>
    <xf numFmtId="0" fontId="4" fillId="0" borderId="0" xfId="934" applyFont="1" applyAlignment="1">
      <alignment horizontal="left" vertical="center"/>
      <protection/>
    </xf>
    <xf numFmtId="0" fontId="0" fillId="0" borderId="0" xfId="934" applyAlignment="1">
      <alignment vertical="center" wrapText="1"/>
      <protection/>
    </xf>
    <xf numFmtId="0" fontId="4" fillId="0" borderId="24" xfId="934" applyFont="1" applyBorder="1" applyAlignment="1">
      <alignment horizontal="left" vertical="center"/>
      <protection/>
    </xf>
    <xf numFmtId="0" fontId="0" fillId="0" borderId="0" xfId="934" applyBorder="1" applyAlignment="1">
      <alignment vertical="center"/>
      <protection/>
    </xf>
    <xf numFmtId="0" fontId="5" fillId="0" borderId="24" xfId="934" applyFont="1" applyBorder="1" applyAlignment="1">
      <alignment horizontal="left" vertical="center"/>
      <protection/>
    </xf>
    <xf numFmtId="0" fontId="5" fillId="0" borderId="24" xfId="934" applyFont="1" applyBorder="1" applyAlignment="1">
      <alignment horizontal="right" vertical="center" wrapText="1"/>
      <protection/>
    </xf>
    <xf numFmtId="0" fontId="5" fillId="0" borderId="24" xfId="934" applyFont="1" applyBorder="1" applyAlignment="1">
      <alignment vertical="center"/>
      <protection/>
    </xf>
    <xf numFmtId="2" fontId="5" fillId="0" borderId="24" xfId="934" applyNumberFormat="1" applyFont="1" applyBorder="1" applyAlignment="1">
      <alignment horizontal="right" vertical="center"/>
      <protection/>
    </xf>
    <xf numFmtId="2" fontId="5" fillId="0" borderId="24" xfId="934" applyNumberFormat="1" applyFont="1" applyBorder="1" applyAlignment="1">
      <alignment horizontal="right" vertical="center" wrapText="1"/>
      <protection/>
    </xf>
    <xf numFmtId="2" fontId="5" fillId="0" borderId="24" xfId="934" applyNumberFormat="1" applyFont="1" applyBorder="1" applyAlignment="1">
      <alignment vertical="center" wrapText="1"/>
      <protection/>
    </xf>
    <xf numFmtId="0" fontId="0" fillId="0" borderId="24" xfId="934" applyFont="1" applyBorder="1" applyAlignment="1">
      <alignment vertical="center"/>
      <protection/>
    </xf>
    <xf numFmtId="0" fontId="6" fillId="0" borderId="24" xfId="934" applyFont="1" applyBorder="1" applyAlignment="1">
      <alignment horizontal="left" vertical="center"/>
      <protection/>
    </xf>
    <xf numFmtId="0" fontId="8" fillId="0" borderId="24" xfId="934" applyFont="1" applyBorder="1" applyAlignment="1">
      <alignment vertical="center"/>
      <protection/>
    </xf>
    <xf numFmtId="0" fontId="5" fillId="0" borderId="0" xfId="934" applyFont="1" applyAlignment="1">
      <alignment horizontal="center" vertical="center" wrapText="1"/>
      <protection/>
    </xf>
    <xf numFmtId="0" fontId="5" fillId="0" borderId="0" xfId="934" applyFont="1" applyBorder="1" applyAlignment="1">
      <alignment horizontal="right" wrapText="1"/>
      <protection/>
    </xf>
    <xf numFmtId="2" fontId="5" fillId="53" borderId="24" xfId="0" applyNumberFormat="1" applyFont="1" applyFill="1" applyBorder="1" applyAlignment="1">
      <alignment vertical="center" wrapText="1"/>
    </xf>
    <xf numFmtId="0" fontId="6" fillId="53" borderId="24" xfId="0" applyFont="1" applyFill="1" applyBorder="1" applyAlignment="1">
      <alignment vertical="center" wrapText="1"/>
    </xf>
    <xf numFmtId="0" fontId="5" fillId="53" borderId="25" xfId="0" applyFont="1" applyFill="1" applyBorder="1" applyAlignment="1">
      <alignment horizontal="right" vertical="center" wrapText="1"/>
    </xf>
    <xf numFmtId="16" fontId="5" fillId="53" borderId="26" xfId="0" applyNumberFormat="1" applyFont="1" applyFill="1" applyBorder="1" applyAlignment="1">
      <alignment horizontal="right" vertical="center" wrapText="1"/>
    </xf>
    <xf numFmtId="16" fontId="5" fillId="53" borderId="24" xfId="0" applyNumberFormat="1" applyFont="1" applyFill="1" applyBorder="1" applyAlignment="1">
      <alignment horizontal="right" vertical="center" wrapText="1"/>
    </xf>
    <xf numFmtId="0" fontId="5" fillId="53" borderId="24" xfId="0" applyFont="1" applyFill="1" applyBorder="1" applyAlignment="1">
      <alignment horizontal="right" vertical="center" wrapText="1"/>
    </xf>
    <xf numFmtId="16" fontId="5" fillId="0" borderId="24" xfId="0" applyNumberFormat="1" applyFont="1" applyFill="1" applyBorder="1" applyAlignment="1" quotePrefix="1">
      <alignment horizontal="right" vertical="center" wrapText="1"/>
    </xf>
    <xf numFmtId="16" fontId="5" fillId="0" borderId="24" xfId="0" applyNumberFormat="1" applyFont="1" applyFill="1" applyBorder="1" applyAlignment="1">
      <alignment horizontal="right" vertical="center"/>
    </xf>
    <xf numFmtId="0" fontId="5" fillId="53" borderId="24" xfId="0" applyFont="1" applyFill="1" applyBorder="1" applyAlignment="1" quotePrefix="1">
      <alignment horizontal="right" vertical="center" wrapText="1"/>
    </xf>
    <xf numFmtId="0" fontId="5" fillId="53" borderId="31" xfId="0" applyFont="1" applyFill="1" applyBorder="1" applyAlignment="1">
      <alignment horizontal="right" vertical="center" wrapText="1"/>
    </xf>
    <xf numFmtId="16" fontId="5" fillId="53" borderId="24" xfId="0" applyNumberFormat="1" applyFont="1" applyFill="1" applyBorder="1" applyAlignment="1" quotePrefix="1">
      <alignment horizontal="right" vertical="center" wrapText="1"/>
    </xf>
    <xf numFmtId="0" fontId="5" fillId="0" borderId="24" xfId="0" applyFont="1" applyFill="1" applyBorder="1" applyAlignment="1">
      <alignment horizontal="right" vertical="center" wrapText="1"/>
    </xf>
    <xf numFmtId="0" fontId="5" fillId="53" borderId="30" xfId="0" applyFont="1" applyFill="1" applyBorder="1" applyAlignment="1" quotePrefix="1">
      <alignment horizontal="right" vertical="center" wrapText="1"/>
    </xf>
    <xf numFmtId="0" fontId="5" fillId="0" borderId="0" xfId="934" applyFont="1" applyFill="1" applyBorder="1" applyAlignment="1">
      <alignment horizontal="left" vertical="center" wrapText="1"/>
      <protection/>
    </xf>
    <xf numFmtId="2" fontId="5" fillId="0" borderId="24" xfId="934" applyNumberFormat="1" applyFont="1" applyBorder="1" applyAlignment="1">
      <alignment vertical="center"/>
      <protection/>
    </xf>
    <xf numFmtId="2" fontId="6" fillId="53" borderId="24" xfId="0" applyNumberFormat="1" applyFont="1" applyFill="1" applyBorder="1" applyAlignment="1">
      <alignment vertical="center" wrapText="1"/>
    </xf>
    <xf numFmtId="2" fontId="5" fillId="53" borderId="31" xfId="0" applyNumberFormat="1" applyFont="1" applyFill="1" applyBorder="1" applyAlignment="1">
      <alignment vertical="center" wrapText="1"/>
    </xf>
    <xf numFmtId="0" fontId="6" fillId="0" borderId="24" xfId="934" applyFont="1" applyBorder="1" applyAlignment="1">
      <alignment horizontal="right" vertical="center"/>
      <protection/>
    </xf>
    <xf numFmtId="2" fontId="6" fillId="0" borderId="24" xfId="934" applyNumberFormat="1" applyFont="1" applyBorder="1" applyAlignment="1">
      <alignment horizontal="right" vertical="center" wrapText="1"/>
      <protection/>
    </xf>
    <xf numFmtId="2" fontId="6" fillId="0" borderId="24" xfId="934" applyNumberFormat="1" applyFont="1" applyBorder="1" applyAlignment="1">
      <alignment vertical="center"/>
      <protection/>
    </xf>
    <xf numFmtId="0" fontId="5" fillId="0" borderId="38" xfId="934" applyFont="1" applyFill="1" applyBorder="1" applyAlignment="1">
      <alignment horizontal="left" vertical="center" wrapText="1"/>
      <protection/>
    </xf>
    <xf numFmtId="2" fontId="6" fillId="0" borderId="24" xfId="934" applyNumberFormat="1" applyFont="1" applyBorder="1" applyAlignment="1">
      <alignment vertical="center" wrapText="1"/>
      <protection/>
    </xf>
    <xf numFmtId="0" fontId="23" fillId="0" borderId="24" xfId="0" applyFont="1" applyBorder="1" applyAlignment="1">
      <alignment vertical="center"/>
    </xf>
    <xf numFmtId="0" fontId="15" fillId="0" borderId="0" xfId="286" applyFont="1" applyAlignment="1">
      <alignment vertical="center"/>
      <protection/>
    </xf>
    <xf numFmtId="0" fontId="15" fillId="0" borderId="0" xfId="286" applyFont="1" applyAlignment="1">
      <alignment horizontal="center" vertical="center"/>
      <protection/>
    </xf>
    <xf numFmtId="0" fontId="15" fillId="0" borderId="0" xfId="286" applyFont="1" applyFill="1" applyAlignment="1">
      <alignment vertical="center"/>
      <protection/>
    </xf>
    <xf numFmtId="2" fontId="71" fillId="0" borderId="24" xfId="286" applyNumberFormat="1" applyFont="1" applyBorder="1" applyAlignment="1">
      <alignment horizontal="right" vertical="center" wrapText="1"/>
      <protection/>
    </xf>
    <xf numFmtId="49" fontId="71" fillId="0" borderId="24" xfId="286" applyNumberFormat="1" applyFont="1" applyBorder="1" applyAlignment="1">
      <alignment horizontal="right" vertical="center" wrapText="1"/>
      <protection/>
    </xf>
    <xf numFmtId="0" fontId="71" fillId="0" borderId="24" xfId="286" applyFont="1" applyBorder="1" applyAlignment="1">
      <alignment horizontal="justify" vertical="center" wrapText="1"/>
      <protection/>
    </xf>
    <xf numFmtId="2" fontId="71" fillId="0" borderId="24" xfId="286" applyNumberFormat="1" applyFont="1" applyBorder="1" applyAlignment="1">
      <alignment horizontal="justify" vertical="center" wrapText="1"/>
      <protection/>
    </xf>
    <xf numFmtId="0" fontId="71" fillId="0" borderId="24" xfId="286" applyFont="1" applyBorder="1" applyAlignment="1">
      <alignment horizontal="right" vertical="center" wrapText="1"/>
      <protection/>
    </xf>
    <xf numFmtId="0" fontId="71" fillId="0" borderId="24" xfId="286" applyFont="1" applyBorder="1" applyAlignment="1">
      <alignment horizontal="left" vertical="center" wrapText="1"/>
      <protection/>
    </xf>
    <xf numFmtId="0" fontId="71" fillId="0" borderId="24" xfId="286" applyFont="1" applyBorder="1" applyAlignment="1">
      <alignment horizontal="center" vertical="center" wrapText="1"/>
      <protection/>
    </xf>
    <xf numFmtId="2" fontId="15" fillId="0" borderId="24" xfId="286" applyNumberFormat="1" applyFont="1" applyBorder="1" applyAlignment="1">
      <alignment horizontal="right" vertical="center" wrapText="1"/>
      <protection/>
    </xf>
    <xf numFmtId="0" fontId="15" fillId="0" borderId="24" xfId="286" applyFont="1" applyBorder="1" applyAlignment="1">
      <alignment horizontal="justify" vertical="center" wrapText="1"/>
      <protection/>
    </xf>
    <xf numFmtId="0" fontId="15" fillId="0" borderId="24" xfId="286" applyFont="1" applyBorder="1" applyAlignment="1">
      <alignment horizontal="right" vertical="center" wrapText="1"/>
      <protection/>
    </xf>
    <xf numFmtId="0" fontId="15" fillId="0" borderId="24" xfId="286" applyFont="1" applyBorder="1" applyAlignment="1">
      <alignment horizontal="left" vertical="center" wrapText="1"/>
      <protection/>
    </xf>
    <xf numFmtId="0" fontId="15" fillId="0" borderId="24" xfId="286" applyFont="1" applyBorder="1" applyAlignment="1">
      <alignment horizontal="center" vertical="center" wrapText="1"/>
      <protection/>
    </xf>
    <xf numFmtId="49" fontId="15" fillId="0" borderId="24" xfId="286" applyNumberFormat="1" applyFont="1" applyBorder="1" applyAlignment="1">
      <alignment horizontal="right" vertical="center" wrapText="1"/>
      <protection/>
    </xf>
    <xf numFmtId="0" fontId="5" fillId="0" borderId="24" xfId="286" applyFont="1" applyFill="1" applyBorder="1" applyAlignment="1">
      <alignment horizontal="center" vertical="center" wrapText="1"/>
      <protection/>
    </xf>
    <xf numFmtId="0" fontId="5" fillId="0" borderId="31" xfId="286" applyNumberFormat="1" applyFont="1" applyFill="1" applyBorder="1" applyAlignment="1">
      <alignment horizontal="center" vertical="center" wrapText="1"/>
      <protection/>
    </xf>
    <xf numFmtId="0" fontId="5" fillId="0" borderId="24" xfId="286" applyFont="1" applyBorder="1" applyAlignment="1">
      <alignment horizontal="center" vertical="center" wrapText="1"/>
      <protection/>
    </xf>
    <xf numFmtId="0" fontId="71" fillId="0" borderId="30" xfId="286" applyFont="1" applyFill="1" applyBorder="1" applyAlignment="1">
      <alignment horizontal="center" vertical="center" wrapText="1"/>
      <protection/>
    </xf>
    <xf numFmtId="0" fontId="71" fillId="0" borderId="24" xfId="286" applyFont="1" applyFill="1" applyBorder="1" applyAlignment="1">
      <alignment horizontal="center" vertical="center" wrapText="1"/>
      <protection/>
    </xf>
    <xf numFmtId="0" fontId="71" fillId="0" borderId="0" xfId="286" applyFont="1" applyAlignment="1">
      <alignment horizontal="center" vertical="center" wrapText="1"/>
      <protection/>
    </xf>
    <xf numFmtId="0" fontId="71" fillId="0" borderId="0" xfId="286" applyFont="1" applyAlignment="1">
      <alignment vertical="center"/>
      <protection/>
    </xf>
    <xf numFmtId="0" fontId="80" fillId="53" borderId="0" xfId="0" applyFont="1" applyFill="1" applyBorder="1" applyAlignment="1">
      <alignment vertical="center"/>
    </xf>
    <xf numFmtId="0" fontId="80" fillId="53" borderId="0" xfId="0" applyFont="1" applyFill="1" applyAlignment="1">
      <alignment vertical="center"/>
    </xf>
    <xf numFmtId="0" fontId="81" fillId="53" borderId="0" xfId="0" applyFont="1" applyFill="1" applyAlignment="1">
      <alignment vertical="center" wrapText="1"/>
    </xf>
    <xf numFmtId="2" fontId="80" fillId="53" borderId="24" xfId="0" applyNumberFormat="1" applyFont="1" applyFill="1" applyBorder="1" applyAlignment="1">
      <alignment vertical="center" wrapText="1"/>
    </xf>
    <xf numFmtId="0" fontId="80" fillId="53" borderId="24" xfId="0" applyFont="1" applyFill="1" applyBorder="1" applyAlignment="1">
      <alignment vertical="center" wrapText="1"/>
    </xf>
    <xf numFmtId="0" fontId="80" fillId="0" borderId="24" xfId="0" applyFont="1" applyFill="1" applyBorder="1" applyAlignment="1">
      <alignment vertical="center" wrapText="1"/>
    </xf>
    <xf numFmtId="0" fontId="80" fillId="0" borderId="24" xfId="0" applyFont="1" applyFill="1" applyBorder="1" applyAlignment="1">
      <alignment vertical="center"/>
    </xf>
    <xf numFmtId="0" fontId="80" fillId="53" borderId="0" xfId="0" applyFont="1" applyFill="1" applyBorder="1" applyAlignment="1">
      <alignment vertical="center" wrapText="1"/>
    </xf>
    <xf numFmtId="0" fontId="80" fillId="53" borderId="0" xfId="0" applyFont="1" applyFill="1" applyAlignment="1">
      <alignment horizontal="center" vertical="center" wrapText="1"/>
    </xf>
    <xf numFmtId="0" fontId="80" fillId="53" borderId="0" xfId="0" applyFont="1" applyFill="1" applyAlignment="1">
      <alignment vertical="center" wrapText="1"/>
    </xf>
    <xf numFmtId="2" fontId="6" fillId="0" borderId="24" xfId="0" applyNumberFormat="1" applyFont="1" applyFill="1" applyBorder="1" applyAlignment="1">
      <alignment vertical="center" wrapText="1"/>
    </xf>
    <xf numFmtId="0" fontId="82" fillId="0" borderId="0" xfId="934" applyFont="1" applyAlignment="1">
      <alignment vertical="center"/>
      <protection/>
    </xf>
    <xf numFmtId="0" fontId="83" fillId="0" borderId="0" xfId="934" applyFont="1" applyAlignment="1">
      <alignment vertical="center"/>
      <protection/>
    </xf>
    <xf numFmtId="0" fontId="84" fillId="0" borderId="0" xfId="934" applyFont="1" applyAlignment="1">
      <alignment vertical="center"/>
      <protection/>
    </xf>
    <xf numFmtId="2" fontId="80" fillId="0" borderId="24" xfId="934" applyNumberFormat="1" applyFont="1" applyBorder="1" applyAlignment="1">
      <alignment horizontal="right" vertical="center" wrapText="1"/>
      <protection/>
    </xf>
    <xf numFmtId="2" fontId="80" fillId="0" borderId="24" xfId="934" applyNumberFormat="1" applyFont="1" applyBorder="1" applyAlignment="1">
      <alignment horizontal="right" vertical="center"/>
      <protection/>
    </xf>
    <xf numFmtId="0" fontId="85" fillId="0" borderId="0" xfId="934" applyFont="1" applyBorder="1" applyAlignment="1">
      <alignment vertical="center"/>
      <protection/>
    </xf>
    <xf numFmtId="0" fontId="80" fillId="0" borderId="0" xfId="934" applyFont="1" applyAlignment="1">
      <alignment horizontal="center" vertical="top" wrapText="1"/>
      <protection/>
    </xf>
    <xf numFmtId="0" fontId="85" fillId="0" borderId="0" xfId="934" applyFont="1" applyAlignment="1">
      <alignment vertical="center"/>
      <protection/>
    </xf>
    <xf numFmtId="0" fontId="74" fillId="0" borderId="24" xfId="0" applyFont="1" applyFill="1" applyBorder="1" applyAlignment="1">
      <alignment/>
    </xf>
    <xf numFmtId="0" fontId="23" fillId="0" borderId="24" xfId="0" applyFont="1" applyBorder="1" applyAlignment="1">
      <alignment vertical="center"/>
    </xf>
    <xf numFmtId="0" fontId="1" fillId="54" borderId="39" xfId="0" applyFont="1" applyFill="1" applyBorder="1" applyAlignment="1">
      <alignment horizontal="center" vertical="top" wrapText="1"/>
    </xf>
    <xf numFmtId="0" fontId="1" fillId="54" borderId="40" xfId="0" applyFont="1" applyFill="1" applyBorder="1" applyAlignment="1">
      <alignment horizontal="center" vertical="top" wrapText="1"/>
    </xf>
    <xf numFmtId="0" fontId="1" fillId="54" borderId="20" xfId="0" applyFont="1" applyFill="1" applyBorder="1" applyAlignment="1">
      <alignment horizontal="center" vertical="top" wrapText="1"/>
    </xf>
    <xf numFmtId="0" fontId="1" fillId="54" borderId="39" xfId="0" applyFont="1" applyFill="1" applyBorder="1" applyAlignment="1">
      <alignment horizontal="center" vertical="center" wrapText="1"/>
    </xf>
    <xf numFmtId="0" fontId="1" fillId="54" borderId="40" xfId="0" applyFont="1" applyFill="1" applyBorder="1" applyAlignment="1">
      <alignment horizontal="center" vertical="center" wrapText="1"/>
    </xf>
    <xf numFmtId="0" fontId="1" fillId="54" borderId="20"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7" fillId="53" borderId="0" xfId="0" applyFont="1" applyFill="1" applyBorder="1" applyAlignment="1">
      <alignment wrapText="1"/>
    </xf>
    <xf numFmtId="0" fontId="12" fillId="0" borderId="0" xfId="0" applyFont="1" applyAlignment="1">
      <alignment/>
    </xf>
    <xf numFmtId="0" fontId="7" fillId="53" borderId="0" xfId="0" applyFont="1" applyFill="1" applyBorder="1" applyAlignment="1">
      <alignment vertical="center" wrapText="1"/>
    </xf>
    <xf numFmtId="0" fontId="12" fillId="0" borderId="0" xfId="0" applyFont="1" applyAlignment="1">
      <alignment vertical="center"/>
    </xf>
    <xf numFmtId="0" fontId="70" fillId="53" borderId="0" xfId="0" applyFont="1" applyFill="1" applyAlignment="1">
      <alignment horizontal="center" vertical="center" wrapText="1"/>
    </xf>
    <xf numFmtId="0" fontId="67" fillId="53" borderId="0" xfId="0" applyFont="1" applyFill="1" applyAlignment="1">
      <alignment horizontal="center" vertical="center" wrapText="1"/>
    </xf>
    <xf numFmtId="0" fontId="67" fillId="53" borderId="0" xfId="0" applyFont="1" applyFill="1" applyAlignment="1">
      <alignment vertical="center" wrapText="1"/>
    </xf>
    <xf numFmtId="0" fontId="5" fillId="53" borderId="0" xfId="0" applyFont="1" applyFill="1" applyAlignment="1">
      <alignment horizontal="center" vertical="center" wrapText="1"/>
    </xf>
    <xf numFmtId="0" fontId="0" fillId="53" borderId="0" xfId="0" applyFill="1" applyAlignment="1">
      <alignment horizontal="center" vertical="center" wrapText="1"/>
    </xf>
    <xf numFmtId="0" fontId="0" fillId="53" borderId="0" xfId="0" applyFill="1" applyAlignment="1">
      <alignment vertical="center" wrapText="1"/>
    </xf>
    <xf numFmtId="0" fontId="6" fillId="53" borderId="0" xfId="0" applyFont="1" applyFill="1" applyAlignment="1">
      <alignment horizontal="center" vertical="center" wrapText="1"/>
    </xf>
    <xf numFmtId="0" fontId="8" fillId="53" borderId="0" xfId="0" applyFont="1" applyFill="1" applyAlignment="1">
      <alignment horizontal="center" vertical="center" wrapText="1"/>
    </xf>
    <xf numFmtId="0" fontId="0" fillId="0" borderId="0" xfId="0" applyAlignment="1">
      <alignment vertical="center"/>
    </xf>
    <xf numFmtId="0" fontId="67" fillId="0" borderId="0" xfId="0" applyFont="1" applyFill="1" applyAlignment="1">
      <alignment horizontal="left" vertical="center" wrapText="1"/>
    </xf>
    <xf numFmtId="0" fontId="67" fillId="0" borderId="0" xfId="0" applyFont="1" applyFill="1" applyAlignment="1">
      <alignment horizontal="center" vertical="center" wrapText="1"/>
    </xf>
    <xf numFmtId="0" fontId="6" fillId="53" borderId="25"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30" xfId="0" applyFont="1" applyBorder="1" applyAlignment="1">
      <alignment horizontal="center" vertical="center" wrapText="1"/>
    </xf>
    <xf numFmtId="0" fontId="67" fillId="53" borderId="0" xfId="0" applyFont="1" applyFill="1" applyAlignment="1">
      <alignment horizontal="left" vertical="center" wrapText="1"/>
    </xf>
    <xf numFmtId="0" fontId="67" fillId="53" borderId="0" xfId="0" applyFont="1" applyFill="1" applyAlignment="1">
      <alignment horizontal="left" vertical="center" wrapText="1"/>
    </xf>
    <xf numFmtId="0" fontId="5" fillId="53" borderId="0" xfId="0"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8" fillId="53" borderId="0" xfId="0" applyFont="1" applyFill="1" applyAlignment="1">
      <alignment vertical="center" wrapText="1"/>
    </xf>
    <xf numFmtId="0" fontId="0" fillId="53" borderId="0" xfId="0" applyFont="1" applyFill="1" applyAlignment="1">
      <alignment horizontal="center" vertical="center" wrapText="1"/>
    </xf>
    <xf numFmtId="0" fontId="0" fillId="53" borderId="0" xfId="0" applyFont="1" applyFill="1" applyAlignment="1">
      <alignment vertical="center" wrapText="1"/>
    </xf>
    <xf numFmtId="0" fontId="5" fillId="53" borderId="0" xfId="0" applyFont="1" applyFill="1" applyAlignment="1">
      <alignment horizontal="left" vertical="center" wrapText="1"/>
    </xf>
    <xf numFmtId="0" fontId="9" fillId="0" borderId="38" xfId="0" applyFont="1" applyFill="1" applyBorder="1" applyAlignment="1">
      <alignment horizontal="righ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67" fillId="53" borderId="0" xfId="0" applyFont="1" applyFill="1" applyAlignment="1">
      <alignment horizontal="center" vertical="center" wrapText="1"/>
    </xf>
    <xf numFmtId="0" fontId="5" fillId="0" borderId="26"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5" fillId="53" borderId="25"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30" xfId="0" applyFont="1" applyBorder="1" applyAlignment="1">
      <alignment horizontal="left" vertical="center" wrapText="1"/>
    </xf>
    <xf numFmtId="0" fontId="5"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4" fillId="0" borderId="25" xfId="934" applyFont="1" applyBorder="1" applyAlignment="1">
      <alignment horizontal="left" vertical="center"/>
      <protection/>
    </xf>
    <xf numFmtId="0" fontId="22" fillId="0" borderId="26" xfId="934" applyFont="1" applyBorder="1" applyAlignment="1">
      <alignment vertical="center"/>
      <protection/>
    </xf>
    <xf numFmtId="0" fontId="22" fillId="0" borderId="30" xfId="934" applyFont="1" applyBorder="1" applyAlignment="1">
      <alignment vertical="center"/>
      <protection/>
    </xf>
    <xf numFmtId="0" fontId="1" fillId="0" borderId="25" xfId="934" applyFont="1" applyBorder="1" applyAlignment="1">
      <alignment horizontal="left" vertical="center" wrapText="1"/>
      <protection/>
    </xf>
    <xf numFmtId="0" fontId="23" fillId="0" borderId="26" xfId="934" applyFont="1" applyBorder="1" applyAlignment="1">
      <alignment vertical="center" wrapText="1"/>
      <protection/>
    </xf>
    <xf numFmtId="0" fontId="23" fillId="0" borderId="30" xfId="934" applyFont="1" applyBorder="1" applyAlignment="1">
      <alignment vertical="center" wrapText="1"/>
      <protection/>
    </xf>
    <xf numFmtId="0" fontId="1" fillId="0" borderId="25" xfId="934" applyFont="1" applyBorder="1" applyAlignment="1">
      <alignment horizontal="left" vertical="center"/>
      <protection/>
    </xf>
    <xf numFmtId="0" fontId="23" fillId="0" borderId="26" xfId="934" applyFont="1" applyBorder="1" applyAlignment="1">
      <alignment vertical="center"/>
      <protection/>
    </xf>
    <xf numFmtId="0" fontId="23" fillId="0" borderId="30" xfId="934" applyFont="1" applyBorder="1" applyAlignment="1">
      <alignment vertical="center"/>
      <protection/>
    </xf>
    <xf numFmtId="0" fontId="1" fillId="0" borderId="25" xfId="934" applyFont="1" applyBorder="1" applyAlignment="1">
      <alignment vertical="center" wrapText="1"/>
      <protection/>
    </xf>
    <xf numFmtId="0" fontId="1" fillId="0" borderId="25" xfId="934" applyFont="1" applyBorder="1" applyAlignment="1">
      <alignment vertical="center"/>
      <protection/>
    </xf>
    <xf numFmtId="0" fontId="1" fillId="0" borderId="24" xfId="934" applyFont="1" applyBorder="1" applyAlignment="1">
      <alignment vertical="center" wrapText="1"/>
      <protection/>
    </xf>
    <xf numFmtId="0" fontId="23" fillId="0" borderId="24" xfId="934" applyFont="1" applyBorder="1" applyAlignment="1">
      <alignment vertical="center"/>
      <protection/>
    </xf>
    <xf numFmtId="0" fontId="68" fillId="0" borderId="0" xfId="934" applyFont="1" applyAlignment="1">
      <alignment horizontal="center" vertical="center"/>
      <protection/>
    </xf>
    <xf numFmtId="0" fontId="69" fillId="0" borderId="0" xfId="934" applyFont="1" applyAlignment="1">
      <alignment vertical="center"/>
      <protection/>
    </xf>
    <xf numFmtId="0" fontId="17" fillId="0" borderId="0" xfId="934" applyFont="1" applyAlignment="1">
      <alignment horizontal="center" vertical="center"/>
      <protection/>
    </xf>
    <xf numFmtId="0" fontId="18" fillId="0" borderId="0" xfId="934" applyFont="1" applyAlignment="1">
      <alignment vertical="center"/>
      <protection/>
    </xf>
    <xf numFmtId="0" fontId="17" fillId="0" borderId="0" xfId="934" applyFont="1" applyAlignment="1">
      <alignment horizontal="justify" vertical="center"/>
      <protection/>
    </xf>
    <xf numFmtId="0" fontId="19" fillId="0" borderId="0" xfId="934" applyFont="1" applyAlignment="1">
      <alignment horizontal="center" vertical="center"/>
      <protection/>
    </xf>
    <xf numFmtId="0" fontId="20" fillId="0" borderId="0" xfId="934" applyFont="1" applyAlignment="1">
      <alignment vertical="center"/>
      <protection/>
    </xf>
    <xf numFmtId="0" fontId="0" fillId="0" borderId="0" xfId="934" applyAlignment="1">
      <alignment vertical="center"/>
      <protection/>
    </xf>
    <xf numFmtId="0" fontId="1" fillId="0" borderId="0" xfId="934" applyFont="1" applyAlignment="1">
      <alignment horizontal="center" vertical="center"/>
      <protection/>
    </xf>
    <xf numFmtId="0" fontId="16" fillId="0" borderId="0" xfId="934" applyFont="1" applyAlignment="1">
      <alignment horizontal="center" vertical="center"/>
      <protection/>
    </xf>
    <xf numFmtId="0" fontId="66" fillId="0" borderId="0" xfId="934" applyFont="1" applyAlignment="1">
      <alignment horizontal="center" vertical="center"/>
      <protection/>
    </xf>
    <xf numFmtId="0" fontId="67" fillId="0" borderId="0" xfId="934" applyFont="1" applyAlignment="1">
      <alignment vertical="center"/>
      <protection/>
    </xf>
    <xf numFmtId="0" fontId="21" fillId="0" borderId="0" xfId="934" applyFont="1" applyAlignment="1">
      <alignment horizontal="right" vertical="center"/>
      <protection/>
    </xf>
    <xf numFmtId="0" fontId="1" fillId="0" borderId="24" xfId="934" applyFont="1" applyBorder="1" applyAlignment="1">
      <alignment horizontal="center" vertical="center" wrapText="1"/>
      <protection/>
    </xf>
    <xf numFmtId="0" fontId="22" fillId="0" borderId="24" xfId="934" applyFont="1" applyBorder="1" applyAlignment="1">
      <alignment vertical="center" wrapText="1"/>
      <protection/>
    </xf>
    <xf numFmtId="0" fontId="4" fillId="0" borderId="24" xfId="934" applyFont="1" applyBorder="1" applyAlignment="1">
      <alignment vertical="center" wrapText="1"/>
      <protection/>
    </xf>
    <xf numFmtId="0" fontId="4" fillId="0" borderId="24" xfId="934" applyFont="1" applyBorder="1" applyAlignment="1">
      <alignment horizontal="left" vertical="center" wrapText="1"/>
      <protection/>
    </xf>
    <xf numFmtId="0" fontId="22" fillId="0" borderId="24" xfId="934" applyFont="1" applyBorder="1" applyAlignment="1">
      <alignment vertical="center"/>
      <protection/>
    </xf>
    <xf numFmtId="0" fontId="70" fillId="0" borderId="0" xfId="934" applyFont="1" applyFill="1" applyAlignment="1">
      <alignment horizontal="left" vertical="center"/>
      <protection/>
    </xf>
    <xf numFmtId="0" fontId="5" fillId="0" borderId="0" xfId="934" applyFont="1" applyFill="1" applyAlignment="1">
      <alignment horizontal="center" vertical="top" wrapText="1"/>
      <protection/>
    </xf>
    <xf numFmtId="0" fontId="5" fillId="0" borderId="0" xfId="934" applyFont="1" applyFill="1" applyBorder="1" applyAlignment="1">
      <alignment horizontal="left" vertical="top" wrapText="1"/>
      <protection/>
    </xf>
    <xf numFmtId="0" fontId="4" fillId="0" borderId="38" xfId="934" applyFont="1" applyBorder="1" applyAlignment="1">
      <alignment horizontal="left" vertical="center" wrapText="1"/>
      <protection/>
    </xf>
    <xf numFmtId="0" fontId="70" fillId="0" borderId="0" xfId="934" applyFont="1" applyAlignment="1">
      <alignment horizontal="left" vertical="center"/>
      <protection/>
    </xf>
    <xf numFmtId="0" fontId="5" fillId="0" borderId="0" xfId="934" applyFont="1" applyAlignment="1">
      <alignment horizontal="center" vertical="top" wrapText="1"/>
      <protection/>
    </xf>
    <xf numFmtId="0" fontId="5" fillId="0" borderId="0" xfId="934" applyFont="1" applyBorder="1" applyAlignment="1">
      <alignment horizontal="left" vertical="top" wrapText="1"/>
      <protection/>
    </xf>
    <xf numFmtId="0" fontId="15" fillId="0" borderId="29" xfId="286" applyFont="1" applyFill="1" applyBorder="1" applyAlignment="1">
      <alignment horizontal="left" vertical="center"/>
      <protection/>
    </xf>
    <xf numFmtId="0" fontId="0" fillId="0" borderId="29" xfId="286" applyFill="1" applyBorder="1" applyAlignment="1">
      <alignment horizontal="left" vertical="center"/>
      <protection/>
    </xf>
    <xf numFmtId="0" fontId="71" fillId="0" borderId="24" xfId="286" applyFont="1" applyBorder="1" applyAlignment="1">
      <alignment horizontal="center" vertical="center" wrapText="1"/>
      <protection/>
    </xf>
    <xf numFmtId="0" fontId="71" fillId="0" borderId="0" xfId="286" applyFont="1" applyAlignment="1">
      <alignment horizontal="center" vertical="center"/>
      <protection/>
    </xf>
    <xf numFmtId="0" fontId="71" fillId="0" borderId="0" xfId="286" applyFont="1" applyAlignment="1">
      <alignment vertical="center"/>
      <protection/>
    </xf>
    <xf numFmtId="0" fontId="71" fillId="0" borderId="27" xfId="286" applyFont="1" applyBorder="1" applyAlignment="1">
      <alignment horizontal="center" vertical="center" wrapText="1"/>
      <protection/>
    </xf>
  </cellXfs>
  <cellStyles count="1084">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ccent1 - 20%" xfId="37"/>
    <cellStyle name="Accent1 - 20% 2" xfId="38"/>
    <cellStyle name="Accent1 - 20% 2 2" xfId="39"/>
    <cellStyle name="Accent1 - 20% 3" xfId="40"/>
    <cellStyle name="Accent1 - 40%" xfId="41"/>
    <cellStyle name="Accent1 - 40% 2" xfId="42"/>
    <cellStyle name="Accent1 - 40% 2 2" xfId="43"/>
    <cellStyle name="Accent1 - 40% 3" xfId="44"/>
    <cellStyle name="Accent1 - 60%" xfId="45"/>
    <cellStyle name="Accent1 2" xfId="46"/>
    <cellStyle name="Accent1 3" xfId="47"/>
    <cellStyle name="Accent1 4" xfId="48"/>
    <cellStyle name="Accent1 5" xfId="49"/>
    <cellStyle name="Accent1 6" xfId="50"/>
    <cellStyle name="Accent1 7" xfId="51"/>
    <cellStyle name="Accent1 8" xfId="52"/>
    <cellStyle name="Accent1 9" xfId="53"/>
    <cellStyle name="Accent2 - 20%" xfId="54"/>
    <cellStyle name="Accent2 - 20% 2" xfId="55"/>
    <cellStyle name="Accent2 - 20% 2 2" xfId="56"/>
    <cellStyle name="Accent2 - 20% 3" xfId="57"/>
    <cellStyle name="Accent2 - 40%" xfId="58"/>
    <cellStyle name="Accent2 - 40% 2" xfId="59"/>
    <cellStyle name="Accent2 - 40% 2 2" xfId="60"/>
    <cellStyle name="Accent2 - 40% 3" xfId="61"/>
    <cellStyle name="Accent2 - 60%" xfId="62"/>
    <cellStyle name="Accent2 2" xfId="63"/>
    <cellStyle name="Accent2 3" xfId="64"/>
    <cellStyle name="Accent2 4" xfId="65"/>
    <cellStyle name="Accent2 5" xfId="66"/>
    <cellStyle name="Accent2 6" xfId="67"/>
    <cellStyle name="Accent2 7" xfId="68"/>
    <cellStyle name="Accent2 8" xfId="69"/>
    <cellStyle name="Accent2 9" xfId="70"/>
    <cellStyle name="Accent3 - 20%" xfId="71"/>
    <cellStyle name="Accent3 - 20% 2" xfId="72"/>
    <cellStyle name="Accent3 - 20% 2 2" xfId="73"/>
    <cellStyle name="Accent3 - 20% 3" xfId="74"/>
    <cellStyle name="Accent3 - 40%" xfId="75"/>
    <cellStyle name="Accent3 - 40% 2" xfId="76"/>
    <cellStyle name="Accent3 - 40% 2 2" xfId="77"/>
    <cellStyle name="Accent3 - 40% 3" xfId="78"/>
    <cellStyle name="Accent3 - 60%" xfId="79"/>
    <cellStyle name="Accent3 2" xfId="80"/>
    <cellStyle name="Accent3 3" xfId="81"/>
    <cellStyle name="Accent3 4" xfId="82"/>
    <cellStyle name="Accent3 5" xfId="83"/>
    <cellStyle name="Accent3 6" xfId="84"/>
    <cellStyle name="Accent3 7" xfId="85"/>
    <cellStyle name="Accent3 8" xfId="86"/>
    <cellStyle name="Accent3 9" xfId="87"/>
    <cellStyle name="Accent4 - 20%" xfId="88"/>
    <cellStyle name="Accent4 - 20% 2" xfId="89"/>
    <cellStyle name="Accent4 - 20% 2 2" xfId="90"/>
    <cellStyle name="Accent4 - 20% 3" xfId="91"/>
    <cellStyle name="Accent4 - 40%" xfId="92"/>
    <cellStyle name="Accent4 - 40% 2" xfId="93"/>
    <cellStyle name="Accent4 - 40% 2 2" xfId="94"/>
    <cellStyle name="Accent4 - 40% 3" xfId="95"/>
    <cellStyle name="Accent4 - 60%" xfId="96"/>
    <cellStyle name="Accent4 2" xfId="97"/>
    <cellStyle name="Accent4 3" xfId="98"/>
    <cellStyle name="Accent4 4" xfId="99"/>
    <cellStyle name="Accent4 5" xfId="100"/>
    <cellStyle name="Accent4 6" xfId="101"/>
    <cellStyle name="Accent4 7" xfId="102"/>
    <cellStyle name="Accent4 8" xfId="103"/>
    <cellStyle name="Accent4 9" xfId="104"/>
    <cellStyle name="Accent5 - 20%" xfId="105"/>
    <cellStyle name="Accent5 - 20% 2" xfId="106"/>
    <cellStyle name="Accent5 - 20% 2 2" xfId="107"/>
    <cellStyle name="Accent5 - 20% 3" xfId="108"/>
    <cellStyle name="Accent5 - 40%" xfId="109"/>
    <cellStyle name="Accent5 - 40% 2" xfId="110"/>
    <cellStyle name="Accent5 - 40% 2 2" xfId="111"/>
    <cellStyle name="Accent5 - 40% 3" xfId="112"/>
    <cellStyle name="Accent5 - 60%" xfId="113"/>
    <cellStyle name="Accent5 2" xfId="114"/>
    <cellStyle name="Accent5 3" xfId="115"/>
    <cellStyle name="Accent5 4" xfId="116"/>
    <cellStyle name="Accent5 5" xfId="117"/>
    <cellStyle name="Accent5 6" xfId="118"/>
    <cellStyle name="Accent5 7" xfId="119"/>
    <cellStyle name="Accent5 8" xfId="120"/>
    <cellStyle name="Accent5 9" xfId="121"/>
    <cellStyle name="Accent6 - 20%" xfId="122"/>
    <cellStyle name="Accent6 - 20% 2" xfId="123"/>
    <cellStyle name="Accent6 - 20% 2 2" xfId="124"/>
    <cellStyle name="Accent6 - 20% 3" xfId="125"/>
    <cellStyle name="Accent6 - 40%" xfId="126"/>
    <cellStyle name="Accent6 - 40% 2" xfId="127"/>
    <cellStyle name="Accent6 - 40% 2 2" xfId="128"/>
    <cellStyle name="Accent6 - 40% 3" xfId="129"/>
    <cellStyle name="Accent6 - 60%" xfId="130"/>
    <cellStyle name="Accent6 2" xfId="131"/>
    <cellStyle name="Accent6 3" xfId="132"/>
    <cellStyle name="Accent6 4" xfId="133"/>
    <cellStyle name="Accent6 5" xfId="134"/>
    <cellStyle name="Accent6 6" xfId="135"/>
    <cellStyle name="Accent6 7" xfId="136"/>
    <cellStyle name="Accent6 8" xfId="137"/>
    <cellStyle name="Accent6 9" xfId="138"/>
    <cellStyle name="Aiškinamasis tekstas" xfId="139"/>
    <cellStyle name="Followed Hyperlink" xfId="140"/>
    <cellStyle name="Bad 10" xfId="141"/>
    <cellStyle name="Bad 2" xfId="142"/>
    <cellStyle name="Bad 3" xfId="143"/>
    <cellStyle name="Bad 4" xfId="144"/>
    <cellStyle name="Bad 5" xfId="145"/>
    <cellStyle name="Bad 6" xfId="146"/>
    <cellStyle name="Bad 7" xfId="147"/>
    <cellStyle name="Bad 8" xfId="148"/>
    <cellStyle name="Bad 9" xfId="149"/>
    <cellStyle name="Blogas" xfId="150"/>
    <cellStyle name="Calculation 2" xfId="151"/>
    <cellStyle name="Calculation 3" xfId="152"/>
    <cellStyle name="Calculation 4" xfId="153"/>
    <cellStyle name="Calculation 5" xfId="154"/>
    <cellStyle name="Calculation 6" xfId="155"/>
    <cellStyle name="Calculation 7" xfId="156"/>
    <cellStyle name="Calculation 8" xfId="157"/>
    <cellStyle name="Calculation 9" xfId="158"/>
    <cellStyle name="Check Cell 2" xfId="159"/>
    <cellStyle name="Check Cell 3" xfId="160"/>
    <cellStyle name="Check Cell 4" xfId="161"/>
    <cellStyle name="Check Cell 5" xfId="162"/>
    <cellStyle name="Check Cell 6" xfId="163"/>
    <cellStyle name="Check Cell 7" xfId="164"/>
    <cellStyle name="Check Cell 8" xfId="165"/>
    <cellStyle name="Check Cell 9" xfId="166"/>
    <cellStyle name="Comma 2" xfId="167"/>
    <cellStyle name="Comma 2 2" xfId="168"/>
    <cellStyle name="Comma 2 3" xfId="169"/>
    <cellStyle name="Comma 3" xfId="170"/>
    <cellStyle name="Comma 3 2" xfId="171"/>
    <cellStyle name="Emphasis 1" xfId="172"/>
    <cellStyle name="Emphasis 1 2" xfId="173"/>
    <cellStyle name="Emphasis 2" xfId="174"/>
    <cellStyle name="Emphasis 2 2" xfId="175"/>
    <cellStyle name="Emphasis 3" xfId="176"/>
    <cellStyle name="Emphasis 3 2" xfId="177"/>
    <cellStyle name="Geras" xfId="178"/>
    <cellStyle name="Good 2" xfId="179"/>
    <cellStyle name="Good 2 2" xfId="180"/>
    <cellStyle name="Good 2 2 2" xfId="181"/>
    <cellStyle name="Good 2 3" xfId="182"/>
    <cellStyle name="Good 3" xfId="183"/>
    <cellStyle name="Good 3 2" xfId="184"/>
    <cellStyle name="Good 3 2 2" xfId="185"/>
    <cellStyle name="Good 3 3" xfId="186"/>
    <cellStyle name="Good 4" xfId="187"/>
    <cellStyle name="Good 4 2" xfId="188"/>
    <cellStyle name="Good 4 2 2" xfId="189"/>
    <cellStyle name="Good 4 3" xfId="190"/>
    <cellStyle name="Good 5" xfId="191"/>
    <cellStyle name="Good 5 2" xfId="192"/>
    <cellStyle name="Good 5 2 2" xfId="193"/>
    <cellStyle name="Good 5 3" xfId="194"/>
    <cellStyle name="Good 6" xfId="195"/>
    <cellStyle name="Good 6 2" xfId="196"/>
    <cellStyle name="Good 6 2 2" xfId="197"/>
    <cellStyle name="Good 6 3" xfId="198"/>
    <cellStyle name="Good 7" xfId="199"/>
    <cellStyle name="Good 7 2" xfId="200"/>
    <cellStyle name="Good 7 2 2" xfId="201"/>
    <cellStyle name="Good 7 3" xfId="202"/>
    <cellStyle name="Good 8" xfId="203"/>
    <cellStyle name="Good 8 2" xfId="204"/>
    <cellStyle name="Good 8 2 2" xfId="205"/>
    <cellStyle name="Good 8 3" xfId="206"/>
    <cellStyle name="Good 9" xfId="207"/>
    <cellStyle name="Good 9 2" xfId="208"/>
    <cellStyle name="Good 9 2 2" xfId="209"/>
    <cellStyle name="Good 9 3" xfId="210"/>
    <cellStyle name="Heading 1 2" xfId="211"/>
    <cellStyle name="Heading 1 3" xfId="212"/>
    <cellStyle name="Heading 1 4" xfId="213"/>
    <cellStyle name="Heading 1 5" xfId="214"/>
    <cellStyle name="Heading 1 6" xfId="215"/>
    <cellStyle name="Heading 1 7" xfId="216"/>
    <cellStyle name="Heading 1 8" xfId="217"/>
    <cellStyle name="Heading 1 9" xfId="218"/>
    <cellStyle name="Heading 2 2" xfId="219"/>
    <cellStyle name="Heading 2 3" xfId="220"/>
    <cellStyle name="Heading 2 4" xfId="221"/>
    <cellStyle name="Heading 2 5" xfId="222"/>
    <cellStyle name="Heading 2 6" xfId="223"/>
    <cellStyle name="Heading 2 7" xfId="224"/>
    <cellStyle name="Heading 2 8" xfId="225"/>
    <cellStyle name="Heading 2 9" xfId="226"/>
    <cellStyle name="Heading 3 2" xfId="227"/>
    <cellStyle name="Heading 3 3" xfId="228"/>
    <cellStyle name="Heading 3 4" xfId="229"/>
    <cellStyle name="Heading 3 5" xfId="230"/>
    <cellStyle name="Heading 3 6" xfId="231"/>
    <cellStyle name="Heading 3 7" xfId="232"/>
    <cellStyle name="Heading 3 8" xfId="233"/>
    <cellStyle name="Heading 3 9" xfId="234"/>
    <cellStyle name="Heading 4 2" xfId="235"/>
    <cellStyle name="Heading 4 3" xfId="236"/>
    <cellStyle name="Heading 4 4" xfId="237"/>
    <cellStyle name="Heading 4 5" xfId="238"/>
    <cellStyle name="Heading 4 6" xfId="239"/>
    <cellStyle name="Heading 4 7" xfId="240"/>
    <cellStyle name="Heading 4 8" xfId="241"/>
    <cellStyle name="Heading 4 9" xfId="242"/>
    <cellStyle name="Hyperlink 2" xfId="243"/>
    <cellStyle name="Hyperlink 2 10" xfId="244"/>
    <cellStyle name="Hyperlink 2 10 2" xfId="245"/>
    <cellStyle name="Hyperlink 2 11" xfId="246"/>
    <cellStyle name="Hyperlink 2 11 2" xfId="247"/>
    <cellStyle name="Hyperlink 2 12" xfId="248"/>
    <cellStyle name="Hyperlink 2 13" xfId="249"/>
    <cellStyle name="Hyperlink 2 14" xfId="250"/>
    <cellStyle name="Hyperlink 2 2" xfId="251"/>
    <cellStyle name="Hyperlink 2 2 2" xfId="252"/>
    <cellStyle name="Hyperlink 2 2 3" xfId="253"/>
    <cellStyle name="Hyperlink 2 3" xfId="254"/>
    <cellStyle name="Hyperlink 2 3 2" xfId="255"/>
    <cellStyle name="Hyperlink 2 4" xfId="256"/>
    <cellStyle name="Hyperlink 2 4 2" xfId="257"/>
    <cellStyle name="Hyperlink 2 5" xfId="258"/>
    <cellStyle name="Hyperlink 2 5 2" xfId="259"/>
    <cellStyle name="Hyperlink 2 6" xfId="260"/>
    <cellStyle name="Hyperlink 2 6 2" xfId="261"/>
    <cellStyle name="Hyperlink 2 7" xfId="262"/>
    <cellStyle name="Hyperlink 2 7 2" xfId="263"/>
    <cellStyle name="Hyperlink 2 8" xfId="264"/>
    <cellStyle name="Hyperlink 2 8 2" xfId="265"/>
    <cellStyle name="Hyperlink 2 9" xfId="266"/>
    <cellStyle name="Hyperlink 2 9 2" xfId="267"/>
    <cellStyle name="Hyperlink 3" xfId="268"/>
    <cellStyle name="Hyperlink 4" xfId="269"/>
    <cellStyle name="Hyperlink 5" xfId="270"/>
    <cellStyle name="Hyperlink 5 2" xfId="271"/>
    <cellStyle name="Hyperlink 5 3" xfId="272"/>
    <cellStyle name="Hyperlink 5 6" xfId="273"/>
    <cellStyle name="Hyperlink 5 6 2" xfId="274"/>
    <cellStyle name="Hyperlink 6" xfId="275"/>
    <cellStyle name="Hyperlink 7" xfId="276"/>
    <cellStyle name="Hyperlink" xfId="277"/>
    <cellStyle name="Input 2" xfId="278"/>
    <cellStyle name="Input 3" xfId="279"/>
    <cellStyle name="Input 4" xfId="280"/>
    <cellStyle name="Input 5" xfId="281"/>
    <cellStyle name="Input 6" xfId="282"/>
    <cellStyle name="Input 7" xfId="283"/>
    <cellStyle name="Input 8" xfId="284"/>
    <cellStyle name="Input 9" xfId="285"/>
    <cellStyle name="Įprastas 2" xfId="286"/>
    <cellStyle name="Įspėjimo tekstas" xfId="287"/>
    <cellStyle name="Išvestis" xfId="288"/>
    <cellStyle name="Įvestis" xfId="289"/>
    <cellStyle name="Comma" xfId="290"/>
    <cellStyle name="Comma [0]" xfId="291"/>
    <cellStyle name="Linked Cell 2" xfId="292"/>
    <cellStyle name="Linked Cell 3" xfId="293"/>
    <cellStyle name="Linked Cell 4" xfId="294"/>
    <cellStyle name="Linked Cell 5" xfId="295"/>
    <cellStyle name="Linked Cell 6" xfId="296"/>
    <cellStyle name="Linked Cell 7" xfId="297"/>
    <cellStyle name="Linked Cell 8" xfId="298"/>
    <cellStyle name="Linked Cell 9" xfId="299"/>
    <cellStyle name="Neutral 2" xfId="300"/>
    <cellStyle name="Neutral 3" xfId="301"/>
    <cellStyle name="Neutral 4" xfId="302"/>
    <cellStyle name="Neutral 5" xfId="303"/>
    <cellStyle name="Neutral 6" xfId="304"/>
    <cellStyle name="Neutral 7" xfId="305"/>
    <cellStyle name="Neutral 8" xfId="306"/>
    <cellStyle name="Neutral 9" xfId="307"/>
    <cellStyle name="Neutralus" xfId="308"/>
    <cellStyle name="Normal 10" xfId="309"/>
    <cellStyle name="Normal 10 10" xfId="310"/>
    <cellStyle name="Normal 10 10 2" xfId="311"/>
    <cellStyle name="Normal 10 10 2 2" xfId="312"/>
    <cellStyle name="Normal 10 10 2 3" xfId="313"/>
    <cellStyle name="Normal 10 10 3" xfId="314"/>
    <cellStyle name="Normal 10 10 4" xfId="315"/>
    <cellStyle name="Normal 10 11" xfId="316"/>
    <cellStyle name="Normal 10 11 2" xfId="317"/>
    <cellStyle name="Normal 10 11 3" xfId="318"/>
    <cellStyle name="Normal 10 12" xfId="319"/>
    <cellStyle name="Normal 10 12 2" xfId="320"/>
    <cellStyle name="Normal 10 12 3" xfId="321"/>
    <cellStyle name="Normal 10 13" xfId="322"/>
    <cellStyle name="Normal 10 14" xfId="323"/>
    <cellStyle name="Normal 10 15" xfId="324"/>
    <cellStyle name="Normal 10 2" xfId="325"/>
    <cellStyle name="Normal 10 2 2" xfId="326"/>
    <cellStyle name="Normal 10 2 2 2" xfId="327"/>
    <cellStyle name="Normal 10 2 2 3" xfId="328"/>
    <cellStyle name="Normal 10 2 3" xfId="329"/>
    <cellStyle name="Normal 10 2 4" xfId="330"/>
    <cellStyle name="Normal 10 3" xfId="331"/>
    <cellStyle name="Normal 10 3 2" xfId="332"/>
    <cellStyle name="Normal 10 3 2 2" xfId="333"/>
    <cellStyle name="Normal 10 3 2 3" xfId="334"/>
    <cellStyle name="Normal 10 3 3" xfId="335"/>
    <cellStyle name="Normal 10 3 4" xfId="336"/>
    <cellStyle name="Normal 10 4" xfId="337"/>
    <cellStyle name="Normal 10 4 2" xfId="338"/>
    <cellStyle name="Normal 10 4 2 2" xfId="339"/>
    <cellStyle name="Normal 10 4 2 3" xfId="340"/>
    <cellStyle name="Normal 10 4 3" xfId="341"/>
    <cellStyle name="Normal 10 4 4" xfId="342"/>
    <cellStyle name="Normal 10 5" xfId="343"/>
    <cellStyle name="Normal 10 5 2" xfId="344"/>
    <cellStyle name="Normal 10 5 2 2" xfId="345"/>
    <cellStyle name="Normal 10 5 2 3" xfId="346"/>
    <cellStyle name="Normal 10 5 3" xfId="347"/>
    <cellStyle name="Normal 10 5 4" xfId="348"/>
    <cellStyle name="Normal 10 6" xfId="349"/>
    <cellStyle name="Normal 10 6 2" xfId="350"/>
    <cellStyle name="Normal 10 6 2 2" xfId="351"/>
    <cellStyle name="Normal 10 6 2 3" xfId="352"/>
    <cellStyle name="Normal 10 6 3" xfId="353"/>
    <cellStyle name="Normal 10 6 4" xfId="354"/>
    <cellStyle name="Normal 10 7" xfId="355"/>
    <cellStyle name="Normal 10 7 2" xfId="356"/>
    <cellStyle name="Normal 10 7 2 2" xfId="357"/>
    <cellStyle name="Normal 10 7 2 3" xfId="358"/>
    <cellStyle name="Normal 10 7 3" xfId="359"/>
    <cellStyle name="Normal 10 7 4" xfId="360"/>
    <cellStyle name="Normal 10 8" xfId="361"/>
    <cellStyle name="Normal 10 8 2" xfId="362"/>
    <cellStyle name="Normal 10 8 2 2" xfId="363"/>
    <cellStyle name="Normal 10 8 2 3" xfId="364"/>
    <cellStyle name="Normal 10 8 3" xfId="365"/>
    <cellStyle name="Normal 10 8 4" xfId="366"/>
    <cellStyle name="Normal 10 9" xfId="367"/>
    <cellStyle name="Normal 10 9 2" xfId="368"/>
    <cellStyle name="Normal 10 9 2 2" xfId="369"/>
    <cellStyle name="Normal 10 9 2 3" xfId="370"/>
    <cellStyle name="Normal 10 9 3" xfId="371"/>
    <cellStyle name="Normal 10 9 4" xfId="372"/>
    <cellStyle name="Normal 11" xfId="373"/>
    <cellStyle name="Normal 11 10" xfId="374"/>
    <cellStyle name="Normal 11 10 2" xfId="375"/>
    <cellStyle name="Normal 11 11" xfId="376"/>
    <cellStyle name="Normal 11 12" xfId="377"/>
    <cellStyle name="Normal 11 2" xfId="378"/>
    <cellStyle name="Normal 11 2 2" xfId="379"/>
    <cellStyle name="Normal 11 3" xfId="380"/>
    <cellStyle name="Normal 11 3 2" xfId="381"/>
    <cellStyle name="Normal 11 4" xfId="382"/>
    <cellStyle name="Normal 11 4 2" xfId="383"/>
    <cellStyle name="Normal 11 5" xfId="384"/>
    <cellStyle name="Normal 11 5 2" xfId="385"/>
    <cellStyle name="Normal 11 6" xfId="386"/>
    <cellStyle name="Normal 11 6 2" xfId="387"/>
    <cellStyle name="Normal 11 7" xfId="388"/>
    <cellStyle name="Normal 11 7 2" xfId="389"/>
    <cellStyle name="Normal 11 8" xfId="390"/>
    <cellStyle name="Normal 11 8 2" xfId="391"/>
    <cellStyle name="Normal 11 9" xfId="392"/>
    <cellStyle name="Normal 11 9 2" xfId="393"/>
    <cellStyle name="Normal 12" xfId="394"/>
    <cellStyle name="Normal 12 2" xfId="395"/>
    <cellStyle name="Normal 12 3" xfId="396"/>
    <cellStyle name="Normal 12_Nepakeistos VSAFAS formos 2012 metams" xfId="397"/>
    <cellStyle name="Normal 13" xfId="398"/>
    <cellStyle name="Normal 13 2" xfId="399"/>
    <cellStyle name="Normal 13 2 2" xfId="400"/>
    <cellStyle name="Normal 13 2 3" xfId="401"/>
    <cellStyle name="Normal 13 3" xfId="402"/>
    <cellStyle name="Normal 13 3 2" xfId="403"/>
    <cellStyle name="Normal 13 3 3" xfId="404"/>
    <cellStyle name="Normal 13 4" xfId="405"/>
    <cellStyle name="Normal 13 5" xfId="406"/>
    <cellStyle name="Normal 14" xfId="407"/>
    <cellStyle name="Normal 14 2" xfId="408"/>
    <cellStyle name="Normal 14 2 2" xfId="409"/>
    <cellStyle name="Normal 14 2 3" xfId="410"/>
    <cellStyle name="Normal 14 3" xfId="411"/>
    <cellStyle name="Normal 14 3 2" xfId="412"/>
    <cellStyle name="Normal 14 3 3" xfId="413"/>
    <cellStyle name="Normal 14 4" xfId="414"/>
    <cellStyle name="Normal 14 5" xfId="415"/>
    <cellStyle name="Normal 15" xfId="416"/>
    <cellStyle name="Normal 15 2" xfId="417"/>
    <cellStyle name="Normal 15 2 2" xfId="418"/>
    <cellStyle name="Normal 15 2 3" xfId="419"/>
    <cellStyle name="Normal 15 3" xfId="420"/>
    <cellStyle name="Normal 15 3 2" xfId="421"/>
    <cellStyle name="Normal 15 3 3" xfId="422"/>
    <cellStyle name="Normal 15 4" xfId="423"/>
    <cellStyle name="Normal 15 5" xfId="424"/>
    <cellStyle name="Normal 16" xfId="425"/>
    <cellStyle name="Normal 16 10" xfId="426"/>
    <cellStyle name="Normal 16 10 2" xfId="427"/>
    <cellStyle name="Normal 16 10 2 2" xfId="428"/>
    <cellStyle name="Normal 16 10 2 3" xfId="429"/>
    <cellStyle name="Normal 16 10 3" xfId="430"/>
    <cellStyle name="Normal 16 10 4" xfId="431"/>
    <cellStyle name="Normal 16 11" xfId="432"/>
    <cellStyle name="Normal 16 11 2" xfId="433"/>
    <cellStyle name="Normal 16 11 3" xfId="434"/>
    <cellStyle name="Normal 16 11 4" xfId="435"/>
    <cellStyle name="Normal 16 12" xfId="436"/>
    <cellStyle name="Normal 16 12 2" xfId="437"/>
    <cellStyle name="Normal 16 12 3" xfId="438"/>
    <cellStyle name="Normal 16 13" xfId="439"/>
    <cellStyle name="Normal 16 13 10" xfId="440"/>
    <cellStyle name="Normal 16 13 11" xfId="441"/>
    <cellStyle name="Normal 16 13 12" xfId="442"/>
    <cellStyle name="Normal 16 13 2" xfId="443"/>
    <cellStyle name="Normal 16 13 2 2" xfId="444"/>
    <cellStyle name="Normal 16 13 2 2 2" xfId="445"/>
    <cellStyle name="Normal 16 13 2 2 3" xfId="446"/>
    <cellStyle name="Normal 16 13 2 2_VSAKIS-Tarpusavio operacijos-vidines operacijos-ketv-2010 11 15" xfId="447"/>
    <cellStyle name="Normal 16 13 2 3" xfId="448"/>
    <cellStyle name="Normal 16 13 2 4" xfId="449"/>
    <cellStyle name="Normal 16 13 2_VSAKIS-Tarpusavio operacijos-vidines operacijos-ketv-2010 11 15" xfId="450"/>
    <cellStyle name="Normal 16 13 3" xfId="451"/>
    <cellStyle name="Normal 16 13 3 2" xfId="452"/>
    <cellStyle name="Normal 16 13 3 2 2" xfId="453"/>
    <cellStyle name="Normal 16 13 3 2 3" xfId="454"/>
    <cellStyle name="Normal 16 13 3 2_VSAKIS-Tarpusavio operacijos-vidines operacijos-ketv-2010 11 15" xfId="455"/>
    <cellStyle name="Normal 16 13 3 3" xfId="456"/>
    <cellStyle name="Normal 16 13 3 4" xfId="457"/>
    <cellStyle name="Normal 16 13 3_VSAKIS-Tarpusavio operacijos-vidines operacijos-ketv-2010 11 15" xfId="458"/>
    <cellStyle name="Normal 16 13 4" xfId="459"/>
    <cellStyle name="Normal 16 13 4 2" xfId="460"/>
    <cellStyle name="Normal 16 13 4 3" xfId="461"/>
    <cellStyle name="Normal 16 13 4_VSAKIS-Tarpusavio operacijos-vidines operacijos-ketv-2010 11 15" xfId="462"/>
    <cellStyle name="Normal 16 13 5" xfId="463"/>
    <cellStyle name="Normal 16 13 6" xfId="464"/>
    <cellStyle name="Normal 16 13 7" xfId="465"/>
    <cellStyle name="Normal 16 13 9" xfId="466"/>
    <cellStyle name="Normal 16 13_VSAKIS-Tarpusavio operacijos-vidines operacijos-ketv-2010 11 15" xfId="467"/>
    <cellStyle name="Normal 16 14" xfId="468"/>
    <cellStyle name="Normal 16 14 2" xfId="469"/>
    <cellStyle name="Normal 16 14 2 2" xfId="470"/>
    <cellStyle name="Normal 16 14 2 3" xfId="471"/>
    <cellStyle name="Normal 16 14 2_VSAKIS-Tarpusavio operacijos-vidines operacijos-ketv-2010 11 15" xfId="472"/>
    <cellStyle name="Normal 16 14 3" xfId="473"/>
    <cellStyle name="Normal 16 14 4" xfId="474"/>
    <cellStyle name="Normal 16 14_VSAKIS-Tarpusavio operacijos-vidines operacijos-ketv-2010 11 15" xfId="475"/>
    <cellStyle name="Normal 16 15" xfId="476"/>
    <cellStyle name="Normal 16 15 2" xfId="477"/>
    <cellStyle name="Normal 16 15 3" xfId="478"/>
    <cellStyle name="Normal 16 15_VSAKIS-Tarpusavio operacijos-vidines operacijos-ketv-2010 11 15" xfId="479"/>
    <cellStyle name="Normal 16 16" xfId="480"/>
    <cellStyle name="Normal 16 17" xfId="481"/>
    <cellStyle name="Normal 16 18" xfId="482"/>
    <cellStyle name="Normal 16 2" xfId="483"/>
    <cellStyle name="Normal 16 2 2" xfId="484"/>
    <cellStyle name="Normal 16 2 2 2" xfId="485"/>
    <cellStyle name="Normal 16 2 2 3" xfId="486"/>
    <cellStyle name="Normal 16 2 3" xfId="487"/>
    <cellStyle name="Normal 16 2 3 2" xfId="488"/>
    <cellStyle name="Normal 16 2 3 3" xfId="489"/>
    <cellStyle name="Normal 16 2 4" xfId="490"/>
    <cellStyle name="Normal 16 2 5" xfId="491"/>
    <cellStyle name="Normal 16 3" xfId="492"/>
    <cellStyle name="Normal 16 3 2" xfId="493"/>
    <cellStyle name="Normal 16 3 2 2" xfId="494"/>
    <cellStyle name="Normal 16 3 2 3" xfId="495"/>
    <cellStyle name="Normal 16 3 3" xfId="496"/>
    <cellStyle name="Normal 16 3 4" xfId="497"/>
    <cellStyle name="Normal 16 4" xfId="498"/>
    <cellStyle name="Normal 16 4 2" xfId="499"/>
    <cellStyle name="Normal 16 4 2 2" xfId="500"/>
    <cellStyle name="Normal 16 4 2 3" xfId="501"/>
    <cellStyle name="Normal 16 4 3" xfId="502"/>
    <cellStyle name="Normal 16 4 4" xfId="503"/>
    <cellStyle name="Normal 16 5" xfId="504"/>
    <cellStyle name="Normal 16 5 2" xfId="505"/>
    <cellStyle name="Normal 16 5 2 2" xfId="506"/>
    <cellStyle name="Normal 16 5 2 3" xfId="507"/>
    <cellStyle name="Normal 16 5 3" xfId="508"/>
    <cellStyle name="Normal 16 5 4" xfId="509"/>
    <cellStyle name="Normal 16 6" xfId="510"/>
    <cellStyle name="Normal 16 6 2" xfId="511"/>
    <cellStyle name="Normal 16 6 2 2" xfId="512"/>
    <cellStyle name="Normal 16 6 2 3" xfId="513"/>
    <cellStyle name="Normal 16 6 3" xfId="514"/>
    <cellStyle name="Normal 16 6 4" xfId="515"/>
    <cellStyle name="Normal 16 7" xfId="516"/>
    <cellStyle name="Normal 16 7 2" xfId="517"/>
    <cellStyle name="Normal 16 7 2 2" xfId="518"/>
    <cellStyle name="Normal 16 7 2 3" xfId="519"/>
    <cellStyle name="Normal 16 7 3" xfId="520"/>
    <cellStyle name="Normal 16 7 4" xfId="521"/>
    <cellStyle name="Normal 16 7 5" xfId="522"/>
    <cellStyle name="Normal 16 7 6" xfId="523"/>
    <cellStyle name="Normal 16 7_VSAKIS-Tarpusavio operacijos-2010 11 12" xfId="524"/>
    <cellStyle name="Normal 16 8" xfId="525"/>
    <cellStyle name="Normal 16 8 2" xfId="526"/>
    <cellStyle name="Normal 16 8 2 2" xfId="527"/>
    <cellStyle name="Normal 16 8 2 3" xfId="528"/>
    <cellStyle name="Normal 16 8 3" xfId="529"/>
    <cellStyle name="Normal 16 8 4" xfId="530"/>
    <cellStyle name="Normal 16 9" xfId="531"/>
    <cellStyle name="Normal 16 9 2" xfId="532"/>
    <cellStyle name="Normal 16 9 2 2" xfId="533"/>
    <cellStyle name="Normal 16 9 2 3" xfId="534"/>
    <cellStyle name="Normal 16 9 3" xfId="535"/>
    <cellStyle name="Normal 16 9 4" xfId="536"/>
    <cellStyle name="Normal 17" xfId="537"/>
    <cellStyle name="Normal 17 10" xfId="538"/>
    <cellStyle name="Normal 17 10 2" xfId="539"/>
    <cellStyle name="Normal 17 10 2 2" xfId="540"/>
    <cellStyle name="Normal 17 10 2 3" xfId="541"/>
    <cellStyle name="Normal 17 10 3" xfId="542"/>
    <cellStyle name="Normal 17 10 7" xfId="543"/>
    <cellStyle name="Normal 17 11" xfId="544"/>
    <cellStyle name="Normal 17 11 2" xfId="545"/>
    <cellStyle name="Normal 17 11 3" xfId="546"/>
    <cellStyle name="Normal 17 11 4" xfId="547"/>
    <cellStyle name="Normal 17 11 5" xfId="548"/>
    <cellStyle name="Normal 17 11 6" xfId="549"/>
    <cellStyle name="Normal 17 11_VSAKIS-Tarpusavio operacijos-2010 11 12" xfId="550"/>
    <cellStyle name="Normal 17 12" xfId="551"/>
    <cellStyle name="Normal 17 12 2" xfId="552"/>
    <cellStyle name="Normal 17 12 3" xfId="553"/>
    <cellStyle name="Normal 17 13" xfId="554"/>
    <cellStyle name="Normal 17 13 2" xfId="555"/>
    <cellStyle name="Normal 17 13 3" xfId="556"/>
    <cellStyle name="Normal 17 14" xfId="557"/>
    <cellStyle name="Normal 17 2" xfId="558"/>
    <cellStyle name="Normal 17 2 2" xfId="559"/>
    <cellStyle name="Normal 17 2 2 2" xfId="560"/>
    <cellStyle name="Normal 17 2 2 3" xfId="561"/>
    <cellStyle name="Normal 17 2 3" xfId="562"/>
    <cellStyle name="Normal 17 2 4" xfId="563"/>
    <cellStyle name="Normal 17 3" xfId="564"/>
    <cellStyle name="Normal 17 3 2" xfId="565"/>
    <cellStyle name="Normal 17 3 2 2" xfId="566"/>
    <cellStyle name="Normal 17 3 2 3" xfId="567"/>
    <cellStyle name="Normal 17 3 3" xfId="568"/>
    <cellStyle name="Normal 17 3 4" xfId="569"/>
    <cellStyle name="Normal 17 4" xfId="570"/>
    <cellStyle name="Normal 17 4 2" xfId="571"/>
    <cellStyle name="Normal 17 4 2 2" xfId="572"/>
    <cellStyle name="Normal 17 4 2 3" xfId="573"/>
    <cellStyle name="Normal 17 4 3" xfId="574"/>
    <cellStyle name="Normal 17 4 4" xfId="575"/>
    <cellStyle name="Normal 17 5" xfId="576"/>
    <cellStyle name="Normal 17 5 2" xfId="577"/>
    <cellStyle name="Normal 17 5 2 2" xfId="578"/>
    <cellStyle name="Normal 17 5 2 3" xfId="579"/>
    <cellStyle name="Normal 17 5 3" xfId="580"/>
    <cellStyle name="Normal 17 5 4" xfId="581"/>
    <cellStyle name="Normal 17 6" xfId="582"/>
    <cellStyle name="Normal 17 6 2" xfId="583"/>
    <cellStyle name="Normal 17 6 2 2" xfId="584"/>
    <cellStyle name="Normal 17 6 2 3" xfId="585"/>
    <cellStyle name="Normal 17 6 3" xfId="586"/>
    <cellStyle name="Normal 17 6 4" xfId="587"/>
    <cellStyle name="Normal 17 7" xfId="588"/>
    <cellStyle name="Normal 17 7 2" xfId="589"/>
    <cellStyle name="Normal 17 7 2 2" xfId="590"/>
    <cellStyle name="Normal 17 7 2 3" xfId="591"/>
    <cellStyle name="Normal 17 7 3" xfId="592"/>
    <cellStyle name="Normal 17 7 4" xfId="593"/>
    <cellStyle name="Normal 17 8" xfId="594"/>
    <cellStyle name="Normal 17 8 2" xfId="595"/>
    <cellStyle name="Normal 17 8 2 2" xfId="596"/>
    <cellStyle name="Normal 17 8 2 3" xfId="597"/>
    <cellStyle name="Normal 17 8 3" xfId="598"/>
    <cellStyle name="Normal 17 8 4" xfId="599"/>
    <cellStyle name="Normal 17 9" xfId="600"/>
    <cellStyle name="Normal 17 9 2" xfId="601"/>
    <cellStyle name="Normal 17 9 2 2" xfId="602"/>
    <cellStyle name="Normal 17 9 2 3" xfId="603"/>
    <cellStyle name="Normal 17 9 3" xfId="604"/>
    <cellStyle name="Normal 17 9 4" xfId="605"/>
    <cellStyle name="Normal 18" xfId="606"/>
    <cellStyle name="Normal 18 2" xfId="607"/>
    <cellStyle name="Normal 18 2 2" xfId="608"/>
    <cellStyle name="Normal 18 2 3" xfId="609"/>
    <cellStyle name="Normal 18 3" xfId="610"/>
    <cellStyle name="Normal 18 3 2" xfId="611"/>
    <cellStyle name="Normal 18 3 2 2" xfId="612"/>
    <cellStyle name="Normal 18 3 2 2 2" xfId="613"/>
    <cellStyle name="Normal 18 3 2 2 3" xfId="614"/>
    <cellStyle name="Normal 18 3 2 2_VSAKIS-Tarpusavio operacijos-vidines operacijos-ketv-2010 11 15" xfId="615"/>
    <cellStyle name="Normal 18 3 2 3" xfId="616"/>
    <cellStyle name="Normal 18 3 2 4" xfId="617"/>
    <cellStyle name="Normal 18 3 2_VSAKIS-Tarpusavio operacijos-vidines operacijos-ketv-2010 11 15" xfId="618"/>
    <cellStyle name="Normal 18 3 3" xfId="619"/>
    <cellStyle name="Normal 18 3 3 2" xfId="620"/>
    <cellStyle name="Normal 18 3 3 2 2" xfId="621"/>
    <cellStyle name="Normal 18 3 3 2 3" xfId="622"/>
    <cellStyle name="Normal 18 3 3 2_VSAKIS-Tarpusavio operacijos-vidines operacijos-ketv-2010 11 15" xfId="623"/>
    <cellStyle name="Normal 18 3 3 3" xfId="624"/>
    <cellStyle name="Normal 18 3 3 4" xfId="625"/>
    <cellStyle name="Normal 18 3 3_VSAKIS-Tarpusavio operacijos-vidines operacijos-ketv-2010 11 15" xfId="626"/>
    <cellStyle name="Normal 18 3 4" xfId="627"/>
    <cellStyle name="Normal 18 3 4 2" xfId="628"/>
    <cellStyle name="Normal 18 3 4 3" xfId="629"/>
    <cellStyle name="Normal 18 3 4_VSAKIS-Tarpusavio operacijos-vidines operacijos-ketv-2010 11 15" xfId="630"/>
    <cellStyle name="Normal 18 3 5" xfId="631"/>
    <cellStyle name="Normal 18 3 6" xfId="632"/>
    <cellStyle name="Normal 18 3_VSAKIS-Tarpusavio operacijos-vidines operacijos-ketv-2010 11 15" xfId="633"/>
    <cellStyle name="Normal 18 4" xfId="634"/>
    <cellStyle name="Normal 18 4 2" xfId="635"/>
    <cellStyle name="Normal 18 4 2 2" xfId="636"/>
    <cellStyle name="Normal 18 4 2 3" xfId="637"/>
    <cellStyle name="Normal 18 4 2_VSAKIS-Tarpusavio operacijos-vidines operacijos-ketv-2010 11 15" xfId="638"/>
    <cellStyle name="Normal 18 4 3" xfId="639"/>
    <cellStyle name="Normal 18 4 4" xfId="640"/>
    <cellStyle name="Normal 18 4_VSAKIS-Tarpusavio operacijos-vidines operacijos-ketv-2010 11 15" xfId="641"/>
    <cellStyle name="Normal 18 5" xfId="642"/>
    <cellStyle name="Normal 18 5 2" xfId="643"/>
    <cellStyle name="Normal 18 5 3" xfId="644"/>
    <cellStyle name="Normal 18 5_VSAKIS-Tarpusavio operacijos-vidines operacijos-ketv-2010 11 15" xfId="645"/>
    <cellStyle name="Normal 18 6" xfId="646"/>
    <cellStyle name="Normal 18 7" xfId="647"/>
    <cellStyle name="Normal 18 8" xfId="648"/>
    <cellStyle name="Normal 19" xfId="649"/>
    <cellStyle name="Normal 19 10" xfId="650"/>
    <cellStyle name="Normal 19 2" xfId="651"/>
    <cellStyle name="Normal 19 2 2" xfId="652"/>
    <cellStyle name="Normal 19 2 3" xfId="653"/>
    <cellStyle name="Normal 19 2 6" xfId="654"/>
    <cellStyle name="Normal 19 2_VSAKIS-Tarpusavio operacijos-2010 11 12" xfId="655"/>
    <cellStyle name="Normal 19 3" xfId="656"/>
    <cellStyle name="Normal 19 3 2" xfId="657"/>
    <cellStyle name="Normal 19 3 2 2" xfId="658"/>
    <cellStyle name="Normal 19 3 2 2 2" xfId="659"/>
    <cellStyle name="Normal 19 3 2 2 3" xfId="660"/>
    <cellStyle name="Normal 19 3 2 2_VSAKIS-Tarpusavio operacijos-vidines operacijos-ketv-2010 11 15" xfId="661"/>
    <cellStyle name="Normal 19 3 2 3" xfId="662"/>
    <cellStyle name="Normal 19 3 2 4" xfId="663"/>
    <cellStyle name="Normal 19 3 2_VSAKIS-Tarpusavio operacijos-vidines operacijos-ketv-2010 11 15" xfId="664"/>
    <cellStyle name="Normal 19 3 3" xfId="665"/>
    <cellStyle name="Normal 19 3 3 2" xfId="666"/>
    <cellStyle name="Normal 19 3 3 2 2" xfId="667"/>
    <cellStyle name="Normal 19 3 3 2 3" xfId="668"/>
    <cellStyle name="Normal 19 3 3 2_VSAKIS-Tarpusavio operacijos-vidines operacijos-ketv-2010 11 15" xfId="669"/>
    <cellStyle name="Normal 19 3 3 3" xfId="670"/>
    <cellStyle name="Normal 19 3 3 4" xfId="671"/>
    <cellStyle name="Normal 19 3 3_VSAKIS-Tarpusavio operacijos-vidines operacijos-ketv-2010 11 15" xfId="672"/>
    <cellStyle name="Normal 19 3 4" xfId="673"/>
    <cellStyle name="Normal 19 3 4 2" xfId="674"/>
    <cellStyle name="Normal 19 3 4 3" xfId="675"/>
    <cellStyle name="Normal 19 3 4_VSAKIS-Tarpusavio operacijos-vidines operacijos-ketv-2010 11 15" xfId="676"/>
    <cellStyle name="Normal 19 3 5" xfId="677"/>
    <cellStyle name="Normal 19 3 6" xfId="678"/>
    <cellStyle name="Normal 19 3 7" xfId="679"/>
    <cellStyle name="Normal 19 3 7 2" xfId="680"/>
    <cellStyle name="Normal 19 3 8" xfId="681"/>
    <cellStyle name="Normal 19 3_VSAKIS-Tarpusavio operacijos-vidines operacijos-ketv-2010 11 15" xfId="682"/>
    <cellStyle name="Normal 19 4" xfId="683"/>
    <cellStyle name="Normal 19 4 2" xfId="684"/>
    <cellStyle name="Normal 19 4 2 2" xfId="685"/>
    <cellStyle name="Normal 19 4 2 3" xfId="686"/>
    <cellStyle name="Normal 19 4 2_VSAKIS-Tarpusavio operacijos-vidines operacijos-ketv-2010 11 15" xfId="687"/>
    <cellStyle name="Normal 19 4 3" xfId="688"/>
    <cellStyle name="Normal 19 4 4" xfId="689"/>
    <cellStyle name="Normal 19 4_VSAKIS-Tarpusavio operacijos-vidines operacijos-ketv-2010 11 15" xfId="690"/>
    <cellStyle name="Normal 19 5" xfId="691"/>
    <cellStyle name="Normal 19 5 2" xfId="692"/>
    <cellStyle name="Normal 19 5 3" xfId="693"/>
    <cellStyle name="Normal 19 5_VSAKIS-Tarpusavio operacijos-vidines operacijos-ketv-2010 11 15" xfId="694"/>
    <cellStyle name="Normal 19 6" xfId="695"/>
    <cellStyle name="Normal 19 7" xfId="696"/>
    <cellStyle name="Normal 19 8" xfId="697"/>
    <cellStyle name="Normal 19 9" xfId="698"/>
    <cellStyle name="Normal 19_VSAKIS-Tarpusavio operacijos-2010 11 12" xfId="699"/>
    <cellStyle name="Normal 2" xfId="700"/>
    <cellStyle name="Normal 2 10" xfId="701"/>
    <cellStyle name="Normal 2 11" xfId="702"/>
    <cellStyle name="Normal 2 2" xfId="703"/>
    <cellStyle name="Normal 2 2 2" xfId="704"/>
    <cellStyle name="Normal 2 2 2 2" xfId="705"/>
    <cellStyle name="Normal 2 2 2 2 2" xfId="706"/>
    <cellStyle name="Normal 2 2 2 2 3" xfId="707"/>
    <cellStyle name="Normal 2 2 2 3" xfId="708"/>
    <cellStyle name="Normal 2 2 2 4" xfId="709"/>
    <cellStyle name="Normal 2 2 2 41" xfId="710"/>
    <cellStyle name="Normal 2 2 2 5" xfId="711"/>
    <cellStyle name="Normal 2 2 2 6" xfId="712"/>
    <cellStyle name="Normal 2 2 2 7" xfId="713"/>
    <cellStyle name="Normal 2 2 2_VSAKIS-Tarpusavio operacijos-2010 11 12" xfId="714"/>
    <cellStyle name="Normal 2 2 3" xfId="715"/>
    <cellStyle name="Normal 2 2 3 2" xfId="716"/>
    <cellStyle name="Normal 2 2 3 3" xfId="717"/>
    <cellStyle name="Normal 2 2 4" xfId="718"/>
    <cellStyle name="Normal 2 2_VSAKIS-Tarpusavio operacijos-2010 11 12" xfId="719"/>
    <cellStyle name="Normal 2 3" xfId="720"/>
    <cellStyle name="Normal 2 3 2" xfId="721"/>
    <cellStyle name="Normal 2 3 2 2" xfId="722"/>
    <cellStyle name="Normal 2 3 2 3" xfId="723"/>
    <cellStyle name="Normal 2 3 3" xfId="724"/>
    <cellStyle name="Normal 2 3 3 2" xfId="725"/>
    <cellStyle name="Normal 2 3 3 3" xfId="726"/>
    <cellStyle name="Normal 2 3 4" xfId="727"/>
    <cellStyle name="Normal 2 3 5" xfId="728"/>
    <cellStyle name="Normal 2 3 6" xfId="729"/>
    <cellStyle name="Normal 2 3 7" xfId="730"/>
    <cellStyle name="Normal 2 4" xfId="731"/>
    <cellStyle name="Normal 2 5" xfId="732"/>
    <cellStyle name="Normal 2 5 2" xfId="733"/>
    <cellStyle name="Normal 2 5 2 2" xfId="734"/>
    <cellStyle name="Normal 2 5 2 2 2" xfId="735"/>
    <cellStyle name="Normal 2 5 2 2 3" xfId="736"/>
    <cellStyle name="Normal 2 5 2 2_VSAKIS-Tarpusavio operacijos-vidines operacijos-ketv-2010 11 15" xfId="737"/>
    <cellStyle name="Normal 2 5 2 3" xfId="738"/>
    <cellStyle name="Normal 2 5 2 4" xfId="739"/>
    <cellStyle name="Normal 2 5 2_VSAKIS-Tarpusavio operacijos-vidines operacijos-ketv-2010 11 15" xfId="740"/>
    <cellStyle name="Normal 2 5 3" xfId="741"/>
    <cellStyle name="Normal 2 5 3 2" xfId="742"/>
    <cellStyle name="Normal 2 5 3 2 2" xfId="743"/>
    <cellStyle name="Normal 2 5 3 2 3" xfId="744"/>
    <cellStyle name="Normal 2 5 3 2_VSAKIS-Tarpusavio operacijos-vidines operacijos-ketv-2010 11 15" xfId="745"/>
    <cellStyle name="Normal 2 5 3 3" xfId="746"/>
    <cellStyle name="Normal 2 5 3 4" xfId="747"/>
    <cellStyle name="Normal 2 5 3_VSAKIS-Tarpusavio operacijos-vidines operacijos-ketv-2010 11 15" xfId="748"/>
    <cellStyle name="Normal 2 5 4" xfId="749"/>
    <cellStyle name="Normal 2 5 4 2" xfId="750"/>
    <cellStyle name="Normal 2 5 4 3" xfId="751"/>
    <cellStyle name="Normal 2 5 4_VSAKIS-Tarpusavio operacijos-vidines operacijos-ketv-2010 11 15" xfId="752"/>
    <cellStyle name="Normal 2 5 5" xfId="753"/>
    <cellStyle name="Normal 2 5 6" xfId="754"/>
    <cellStyle name="Normal 2 5 7" xfId="755"/>
    <cellStyle name="Normal 2 5_VSAKIS-Tarpusavio operacijos-vidines operacijos-ketv-2010 11 15" xfId="756"/>
    <cellStyle name="Normal 2 6" xfId="757"/>
    <cellStyle name="Normal 2 6 2" xfId="758"/>
    <cellStyle name="Normal 2 6 2 2" xfId="759"/>
    <cellStyle name="Normal 2 6 2 3" xfId="760"/>
    <cellStyle name="Normal 2 6 2_VSAKIS-Tarpusavio operacijos-vidines operacijos-ketv-2010 11 15" xfId="761"/>
    <cellStyle name="Normal 2 6 3" xfId="762"/>
    <cellStyle name="Normal 2 6 4" xfId="763"/>
    <cellStyle name="Normal 2 6_VSAKIS-Tarpusavio operacijos-vidines operacijos-ketv-2010 11 15" xfId="764"/>
    <cellStyle name="Normal 2 7" xfId="765"/>
    <cellStyle name="Normal 2 7 2" xfId="766"/>
    <cellStyle name="Normal 2 7 3" xfId="767"/>
    <cellStyle name="Normal 2 7_VSAKIS-Tarpusavio operacijos-vidines operacijos-ketv-2010 11 15" xfId="768"/>
    <cellStyle name="Normal 2 8" xfId="769"/>
    <cellStyle name="Normal 2 9" xfId="770"/>
    <cellStyle name="Normal 2 9 2" xfId="771"/>
    <cellStyle name="Normal 2_VSAKIS-Tarpusavio operacijos-2010 11 12" xfId="772"/>
    <cellStyle name="Normal 20" xfId="773"/>
    <cellStyle name="Normal 20 2" xfId="774"/>
    <cellStyle name="Normal 20 2 2" xfId="775"/>
    <cellStyle name="Normal 20 2 3" xfId="776"/>
    <cellStyle name="Normal 20 2 4" xfId="777"/>
    <cellStyle name="Normal 20 2_VSAKIS-Tarpusavio operacijos-2010 11 12" xfId="778"/>
    <cellStyle name="Normal 20 3" xfId="779"/>
    <cellStyle name="Normal 20 4" xfId="780"/>
    <cellStyle name="Normal 20 41" xfId="781"/>
    <cellStyle name="Normal 20 41 2" xfId="782"/>
    <cellStyle name="Normal 20 5" xfId="783"/>
    <cellStyle name="Normal 20 6" xfId="784"/>
    <cellStyle name="Normal 20_VSAKIS-Tarpusavio operacijos-2010 11 12" xfId="785"/>
    <cellStyle name="Normal 21" xfId="786"/>
    <cellStyle name="Normal 21 10" xfId="787"/>
    <cellStyle name="Normal 21 11" xfId="788"/>
    <cellStyle name="Normal 21 12" xfId="789"/>
    <cellStyle name="Normal 21 2" xfId="790"/>
    <cellStyle name="Normal 21 2 11" xfId="791"/>
    <cellStyle name="Normal 21 2 2" xfId="792"/>
    <cellStyle name="Normal 21 2 2 2" xfId="793"/>
    <cellStyle name="Normal 21 2 2 2 2" xfId="794"/>
    <cellStyle name="Normal 21 2 2 2 3" xfId="795"/>
    <cellStyle name="Normal 21 2 2 2_VSAKIS-Tarpusavio operacijos-vidines operacijos-ketv-2010 11 15" xfId="796"/>
    <cellStyle name="Normal 21 2 2 3" xfId="797"/>
    <cellStyle name="Normal 21 2 2 4" xfId="798"/>
    <cellStyle name="Normal 21 2 2 5" xfId="799"/>
    <cellStyle name="Normal 21 2 2 5 2" xfId="800"/>
    <cellStyle name="Normal 21 2 2 5 7" xfId="801"/>
    <cellStyle name="Normal 21 2 2 5_VSAKIS-Tarpusavio operacijos-vidines operacijos-ketv-2010 11 15" xfId="802"/>
    <cellStyle name="Normal 21 2 2_VSAKIS-Tarpusavio operacijos-vidines operacijos-ketv-2010 11 15" xfId="803"/>
    <cellStyle name="Normal 21 2 3" xfId="804"/>
    <cellStyle name="Normal 21 2 3 2" xfId="805"/>
    <cellStyle name="Normal 21 2 3 3" xfId="806"/>
    <cellStyle name="Normal 21 2 3_VSAKIS-Tarpusavio operacijos-vidines operacijos-ketv-2010 11 15" xfId="807"/>
    <cellStyle name="Normal 21 2 4" xfId="808"/>
    <cellStyle name="Normal 21 2 5" xfId="809"/>
    <cellStyle name="Normal 21 2 6" xfId="810"/>
    <cellStyle name="Normal 21 2 6 2" xfId="811"/>
    <cellStyle name="Normal 21 2 6_VSAKIS-Tarpusavio operacijos-vidines operacijos-ketv-2010 11 15" xfId="812"/>
    <cellStyle name="Normal 21 2_VSAKIS-Tarpusavio operacijos-vidines operacijos-ketv-2010 11 15" xfId="813"/>
    <cellStyle name="Normal 21 3" xfId="814"/>
    <cellStyle name="Normal 21 3 10" xfId="815"/>
    <cellStyle name="Normal 21 3 2" xfId="816"/>
    <cellStyle name="Normal 21 3 2 2" xfId="817"/>
    <cellStyle name="Normal 21 3 2 3" xfId="818"/>
    <cellStyle name="Normal 21 3 2_VSAKIS-Tarpusavio operacijos-vidines operacijos-ketv-2010 11 15" xfId="819"/>
    <cellStyle name="Normal 21 3 3" xfId="820"/>
    <cellStyle name="Normal 21 3 4" xfId="821"/>
    <cellStyle name="Normal 21 3 5" xfId="822"/>
    <cellStyle name="Normal 21 3_VSAKIS-Tarpusavio operacijos-vidines operacijos-ketv-2010 11 15" xfId="823"/>
    <cellStyle name="Normal 21 4" xfId="824"/>
    <cellStyle name="Normal 21 4 2" xfId="825"/>
    <cellStyle name="Normal 21 4 2 2" xfId="826"/>
    <cellStyle name="Normal 21 4 2 3" xfId="827"/>
    <cellStyle name="Normal 21 4 2_VSAKIS-Tarpusavio operacijos-vidines operacijos-ketv-2010 11 15" xfId="828"/>
    <cellStyle name="Normal 21 4 3" xfId="829"/>
    <cellStyle name="Normal 21 4 4" xfId="830"/>
    <cellStyle name="Normal 21 4_VSAKIS-Tarpusavio operacijos-vidines operacijos-ketv-2010 11 15" xfId="831"/>
    <cellStyle name="Normal 21 5" xfId="832"/>
    <cellStyle name="Normal 21 5 2" xfId="833"/>
    <cellStyle name="Normal 21 5 3" xfId="834"/>
    <cellStyle name="Normal 21 5 4" xfId="835"/>
    <cellStyle name="Normal 21 5 9" xfId="836"/>
    <cellStyle name="Normal 21 5_VSAKIS-Tarpusavio operacijos-vidines operacijos-ketv-2010 11 15" xfId="837"/>
    <cellStyle name="Normal 21 6" xfId="838"/>
    <cellStyle name="Normal 21 6 10" xfId="839"/>
    <cellStyle name="Normal 21 6 2" xfId="840"/>
    <cellStyle name="Normal 21 6 3" xfId="841"/>
    <cellStyle name="Normal 21 6 3 2" xfId="842"/>
    <cellStyle name="Normal 21 6 3_VSAKIS-Tarpusavio operacijos-vidines operacijos-ketv-2010 11 15" xfId="843"/>
    <cellStyle name="Normal 21 6 4" xfId="844"/>
    <cellStyle name="Normal 21 6 5" xfId="845"/>
    <cellStyle name="Normal 21 6 6" xfId="846"/>
    <cellStyle name="Normal 21 6_VSAKIS-Tarpusavio operacijos-vidines operacijos-ketv-2010 11 15" xfId="847"/>
    <cellStyle name="Normal 21 7" xfId="848"/>
    <cellStyle name="Normal 21 8" xfId="849"/>
    <cellStyle name="Normal 21 8 2" xfId="850"/>
    <cellStyle name="Normal 21 8 3" xfId="851"/>
    <cellStyle name="Normal 21 8_VSAKIS-Tarpusavio operacijos-vidines operacijos-ketv-2010 11 15" xfId="852"/>
    <cellStyle name="Normal 21 9" xfId="853"/>
    <cellStyle name="Normal 21_VSAKIS-Tarpusavio operacijos-2010 11 12" xfId="854"/>
    <cellStyle name="Normal 22" xfId="855"/>
    <cellStyle name="Normal 22 2" xfId="856"/>
    <cellStyle name="Normal 22 2 2" xfId="857"/>
    <cellStyle name="Normal 22 2 3" xfId="858"/>
    <cellStyle name="Normal 22 3" xfId="859"/>
    <cellStyle name="Normal 22_VSAKIS-D.A.2.4-PD-2priedas-2010 10 06-EY_ old" xfId="860"/>
    <cellStyle name="Normal 23" xfId="861"/>
    <cellStyle name="Normal 23 2" xfId="862"/>
    <cellStyle name="Normal 23 2 2" xfId="863"/>
    <cellStyle name="Normal 23 2 3" xfId="864"/>
    <cellStyle name="Normal 23 3" xfId="865"/>
    <cellStyle name="Normal 23 3 2" xfId="866"/>
    <cellStyle name="Normal 23 3 3" xfId="867"/>
    <cellStyle name="Normal 23 4" xfId="868"/>
    <cellStyle name="Normal 23 5" xfId="869"/>
    <cellStyle name="Normal 24" xfId="870"/>
    <cellStyle name="Normal 24 2" xfId="871"/>
    <cellStyle name="Normal 24 3" xfId="872"/>
    <cellStyle name="Normal 25" xfId="873"/>
    <cellStyle name="Normal 25 2" xfId="874"/>
    <cellStyle name="Normal 25_VSAKIS-Tarpusavio operacijos-vidines operacijos-ketv-2010 11 15" xfId="875"/>
    <cellStyle name="Normal 26" xfId="876"/>
    <cellStyle name="Normal 26 2" xfId="877"/>
    <cellStyle name="Normal 26 3" xfId="878"/>
    <cellStyle name="Normal 26 6" xfId="879"/>
    <cellStyle name="Normal 27" xfId="880"/>
    <cellStyle name="Normal 27 2" xfId="881"/>
    <cellStyle name="Normal 27 6" xfId="882"/>
    <cellStyle name="Normal 28" xfId="883"/>
    <cellStyle name="Normal 28 2" xfId="884"/>
    <cellStyle name="Normal 28 3" xfId="885"/>
    <cellStyle name="Normal 29" xfId="886"/>
    <cellStyle name="Normal 3" xfId="887"/>
    <cellStyle name="Normal 3 2" xfId="888"/>
    <cellStyle name="Normal 3 3" xfId="889"/>
    <cellStyle name="Normal 3 3 2" xfId="890"/>
    <cellStyle name="Normal 3 3 2 2" xfId="891"/>
    <cellStyle name="Normal 3 3 2 3" xfId="892"/>
    <cellStyle name="Normal 3 3 3" xfId="893"/>
    <cellStyle name="Normal 3 3 4" xfId="894"/>
    <cellStyle name="Normal 3 4" xfId="895"/>
    <cellStyle name="Normal 3 5" xfId="896"/>
    <cellStyle name="Normal 3 6" xfId="897"/>
    <cellStyle name="Normal 3 8" xfId="898"/>
    <cellStyle name="Normal 3_VSAKIS-Tarpusavio operacijos-2010 11 12" xfId="899"/>
    <cellStyle name="Normal 30" xfId="900"/>
    <cellStyle name="Normal 31" xfId="901"/>
    <cellStyle name="Normal 32" xfId="902"/>
    <cellStyle name="Normal 4" xfId="903"/>
    <cellStyle name="Normal 4 2" xfId="904"/>
    <cellStyle name="Normal 4 3" xfId="905"/>
    <cellStyle name="Normal 4 4" xfId="906"/>
    <cellStyle name="Normal 4 5" xfId="907"/>
    <cellStyle name="Normal 4 6" xfId="908"/>
    <cellStyle name="Normal 4_VSAKIS-Tarpusavio operacijos-2010 11 12" xfId="909"/>
    <cellStyle name="Normal 5" xfId="910"/>
    <cellStyle name="Normal 5 2" xfId="911"/>
    <cellStyle name="Normal 5 3" xfId="912"/>
    <cellStyle name="Normal 5 4" xfId="913"/>
    <cellStyle name="Normal 5 4 2" xfId="914"/>
    <cellStyle name="Normal 5 5" xfId="915"/>
    <cellStyle name="Normal 5 6" xfId="916"/>
    <cellStyle name="Normal 6" xfId="917"/>
    <cellStyle name="Normal 6 2" xfId="918"/>
    <cellStyle name="Normal 6 3" xfId="919"/>
    <cellStyle name="Normal 6 4" xfId="920"/>
    <cellStyle name="Normal 7" xfId="921"/>
    <cellStyle name="Normal 7 2" xfId="922"/>
    <cellStyle name="Normal 7 3" xfId="923"/>
    <cellStyle name="Normal 7 4" xfId="924"/>
    <cellStyle name="Normal 7 4 2" xfId="925"/>
    <cellStyle name="Normal 7 5" xfId="926"/>
    <cellStyle name="Normal 7 6" xfId="927"/>
    <cellStyle name="Normal 8" xfId="928"/>
    <cellStyle name="Normal 8 2" xfId="929"/>
    <cellStyle name="Normal 8 3" xfId="930"/>
    <cellStyle name="Normal 9" xfId="931"/>
    <cellStyle name="Normal 9 2" xfId="932"/>
    <cellStyle name="Normal 9 3" xfId="933"/>
    <cellStyle name="Normal_3VSAFASpp" xfId="934"/>
    <cellStyle name="Note 10" xfId="935"/>
    <cellStyle name="Note 2" xfId="936"/>
    <cellStyle name="Note 2 2" xfId="937"/>
    <cellStyle name="Note 2 3" xfId="938"/>
    <cellStyle name="Note 3" xfId="939"/>
    <cellStyle name="Note 3 2" xfId="940"/>
    <cellStyle name="Note 3 3" xfId="941"/>
    <cellStyle name="Note 4" xfId="942"/>
    <cellStyle name="Note 4 2" xfId="943"/>
    <cellStyle name="Note 4 3" xfId="944"/>
    <cellStyle name="Note 5" xfId="945"/>
    <cellStyle name="Note 5 2" xfId="946"/>
    <cellStyle name="Note 5 3" xfId="947"/>
    <cellStyle name="Note 6" xfId="948"/>
    <cellStyle name="Note 6 2" xfId="949"/>
    <cellStyle name="Note 6 3" xfId="950"/>
    <cellStyle name="Note 7" xfId="951"/>
    <cellStyle name="Note 7 2" xfId="952"/>
    <cellStyle name="Note 7 3" xfId="953"/>
    <cellStyle name="Note 8" xfId="954"/>
    <cellStyle name="Note 8 2" xfId="955"/>
    <cellStyle name="Note 8 3" xfId="956"/>
    <cellStyle name="Note 9" xfId="957"/>
    <cellStyle name="Note 9 2" xfId="958"/>
    <cellStyle name="Note 9 3" xfId="959"/>
    <cellStyle name="Output 2" xfId="960"/>
    <cellStyle name="Output 3" xfId="961"/>
    <cellStyle name="Output 4" xfId="962"/>
    <cellStyle name="Output 5" xfId="963"/>
    <cellStyle name="Output 6" xfId="964"/>
    <cellStyle name="Output 7" xfId="965"/>
    <cellStyle name="Output 8" xfId="966"/>
    <cellStyle name="Output 9" xfId="967"/>
    <cellStyle name="Paryškinimas 1" xfId="968"/>
    <cellStyle name="Paryškinimas 2" xfId="969"/>
    <cellStyle name="Paryškinimas 3" xfId="970"/>
    <cellStyle name="Paryškinimas 4" xfId="971"/>
    <cellStyle name="Paryškinimas 5" xfId="972"/>
    <cellStyle name="Paryškinimas 6" xfId="973"/>
    <cellStyle name="Pastaba" xfId="974"/>
    <cellStyle name="Pavadinimas" xfId="975"/>
    <cellStyle name="Percent" xfId="976"/>
    <cellStyle name="SAPBEXaggData" xfId="977"/>
    <cellStyle name="SAPBEXaggData 2" xfId="978"/>
    <cellStyle name="SAPBEXaggDataEmph" xfId="979"/>
    <cellStyle name="SAPBEXaggItem" xfId="980"/>
    <cellStyle name="SAPBEXaggItem 2" xfId="981"/>
    <cellStyle name="SAPBEXaggItemX" xfId="982"/>
    <cellStyle name="SAPBEXchaText" xfId="983"/>
    <cellStyle name="SAPBEXchaText 2" xfId="984"/>
    <cellStyle name="SAPBEXexcBad7" xfId="985"/>
    <cellStyle name="SAPBEXexcBad7 2" xfId="986"/>
    <cellStyle name="SAPBEXexcBad8" xfId="987"/>
    <cellStyle name="SAPBEXexcBad8 2" xfId="988"/>
    <cellStyle name="SAPBEXexcBad9" xfId="989"/>
    <cellStyle name="SAPBEXexcBad9 2" xfId="990"/>
    <cellStyle name="SAPBEXexcCritical4" xfId="991"/>
    <cellStyle name="SAPBEXexcCritical4 2" xfId="992"/>
    <cellStyle name="SAPBEXexcCritical5" xfId="993"/>
    <cellStyle name="SAPBEXexcCritical5 2" xfId="994"/>
    <cellStyle name="SAPBEXexcCritical6" xfId="995"/>
    <cellStyle name="SAPBEXexcCritical6 2" xfId="996"/>
    <cellStyle name="SAPBEXexcGood1" xfId="997"/>
    <cellStyle name="SAPBEXexcGood1 2" xfId="998"/>
    <cellStyle name="SAPBEXexcGood2" xfId="999"/>
    <cellStyle name="SAPBEXexcGood2 2" xfId="1000"/>
    <cellStyle name="SAPBEXexcGood3" xfId="1001"/>
    <cellStyle name="SAPBEXexcGood3 2" xfId="1002"/>
    <cellStyle name="SAPBEXfilterDrill" xfId="1003"/>
    <cellStyle name="SAPBEXfilterDrill 2" xfId="1004"/>
    <cellStyle name="SAPBEXfilterItem" xfId="1005"/>
    <cellStyle name="SAPBEXfilterItem 2" xfId="1006"/>
    <cellStyle name="SAPBEXfilterItem 2 2" xfId="1007"/>
    <cellStyle name="SAPBEXfilterItem 2 3" xfId="1008"/>
    <cellStyle name="SAPBEXfilterItem 3" xfId="1009"/>
    <cellStyle name="SAPBEXfilterItem 4" xfId="1010"/>
    <cellStyle name="SAPBEXfilterText" xfId="1011"/>
    <cellStyle name="SAPBEXfilterText 2" xfId="1012"/>
    <cellStyle name="SAPBEXfilterText 2 2" xfId="1013"/>
    <cellStyle name="SAPBEXfilterText 2 3" xfId="1014"/>
    <cellStyle name="SAPBEXfilterText 3" xfId="1015"/>
    <cellStyle name="SAPBEXfilterText 4" xfId="1016"/>
    <cellStyle name="SAPBEXformats" xfId="1017"/>
    <cellStyle name="SAPBEXformats 2" xfId="1018"/>
    <cellStyle name="SAPBEXheaderItem" xfId="1019"/>
    <cellStyle name="SAPBEXheaderItem 2" xfId="1020"/>
    <cellStyle name="SAPBEXheaderText" xfId="1021"/>
    <cellStyle name="SAPBEXheaderText 2" xfId="1022"/>
    <cellStyle name="SAPBEXHLevel0" xfId="1023"/>
    <cellStyle name="SAPBEXHLevel0 2" xfId="1024"/>
    <cellStyle name="SAPBEXHLevel0X" xfId="1025"/>
    <cellStyle name="SAPBEXHLevel0X 2" xfId="1026"/>
    <cellStyle name="SAPBEXHLevel0X 3" xfId="1027"/>
    <cellStyle name="SAPBEXHLevel1" xfId="1028"/>
    <cellStyle name="SAPBEXHLevel1 2" xfId="1029"/>
    <cellStyle name="SAPBEXHLevel1X" xfId="1030"/>
    <cellStyle name="SAPBEXHLevel1X 2" xfId="1031"/>
    <cellStyle name="SAPBEXHLevel1X 3" xfId="1032"/>
    <cellStyle name="SAPBEXHLevel2" xfId="1033"/>
    <cellStyle name="SAPBEXHLevel2 2" xfId="1034"/>
    <cellStyle name="SAPBEXHLevel2X" xfId="1035"/>
    <cellStyle name="SAPBEXHLevel2X 2" xfId="1036"/>
    <cellStyle name="SAPBEXHLevel2X 3" xfId="1037"/>
    <cellStyle name="SAPBEXHLevel3" xfId="1038"/>
    <cellStyle name="SAPBEXHLevel3 2" xfId="1039"/>
    <cellStyle name="SAPBEXHLevel3X" xfId="1040"/>
    <cellStyle name="SAPBEXHLevel3X 2" xfId="1041"/>
    <cellStyle name="SAPBEXHLevel3X 3" xfId="1042"/>
    <cellStyle name="SAPBEXinputData" xfId="1043"/>
    <cellStyle name="SAPBEXinputData 2" xfId="1044"/>
    <cellStyle name="SAPBEXinputData 3" xfId="1045"/>
    <cellStyle name="SAPBEXItemHeader" xfId="1046"/>
    <cellStyle name="SAPBEXresData" xfId="1047"/>
    <cellStyle name="SAPBEXresDataEmph" xfId="1048"/>
    <cellStyle name="SAPBEXresItem" xfId="1049"/>
    <cellStyle name="SAPBEXresItemX" xfId="1050"/>
    <cellStyle name="SAPBEXstdData" xfId="1051"/>
    <cellStyle name="SAPBEXstdData 2" xfId="1052"/>
    <cellStyle name="SAPBEXstdDataEmph" xfId="1053"/>
    <cellStyle name="SAPBEXstdItem" xfId="1054"/>
    <cellStyle name="SAPBEXstdItem 2" xfId="1055"/>
    <cellStyle name="SAPBEXstdItemX" xfId="1056"/>
    <cellStyle name="SAPBEXtitle" xfId="1057"/>
    <cellStyle name="SAPBEXunassignedItem" xfId="1058"/>
    <cellStyle name="SAPBEXunassignedItem 2" xfId="1059"/>
    <cellStyle name="SAPBEXundefined" xfId="1060"/>
    <cellStyle name="Sheet Title" xfId="1061"/>
    <cellStyle name="Skaičiavimas" xfId="1062"/>
    <cellStyle name="STYL1 - Style1" xfId="1063"/>
    <cellStyle name="STYL1 - Style1 2" xfId="1064"/>
    <cellStyle name="STYL1 - Style1 3" xfId="1065"/>
    <cellStyle name="Style 1" xfId="1066"/>
    <cellStyle name="Suma" xfId="1067"/>
    <cellStyle name="Susietas langelis" xfId="1068"/>
    <cellStyle name="Table Heading" xfId="1069"/>
    <cellStyle name="Tikrinimo langelis" xfId="1070"/>
    <cellStyle name="Total 2" xfId="1071"/>
    <cellStyle name="Total 2 2" xfId="1072"/>
    <cellStyle name="Total 3" xfId="1073"/>
    <cellStyle name="Total 3 2" xfId="1074"/>
    <cellStyle name="Total 4" xfId="1075"/>
    <cellStyle name="Total 4 2" xfId="1076"/>
    <cellStyle name="Total 5" xfId="1077"/>
    <cellStyle name="Total 5 2" xfId="1078"/>
    <cellStyle name="Total 6" xfId="1079"/>
    <cellStyle name="Total 6 2" xfId="1080"/>
    <cellStyle name="Total 7" xfId="1081"/>
    <cellStyle name="Total 7 2" xfId="1082"/>
    <cellStyle name="Total 8" xfId="1083"/>
    <cellStyle name="Total 8 2" xfId="1084"/>
    <cellStyle name="Total 9" xfId="1085"/>
    <cellStyle name="Total 9 2" xfId="1086"/>
    <cellStyle name="Currency" xfId="1087"/>
    <cellStyle name="Currency [0]" xfId="1088"/>
    <cellStyle name="Warning Text 2" xfId="1089"/>
    <cellStyle name="Warning Text 3" xfId="1090"/>
    <cellStyle name="Warning Text 4" xfId="1091"/>
    <cellStyle name="Warning Text 5" xfId="1092"/>
    <cellStyle name="Warning Text 6" xfId="1093"/>
    <cellStyle name="Warning Text 7" xfId="1094"/>
    <cellStyle name="Warning Text 8" xfId="1095"/>
    <cellStyle name="Warning Text 9" xfId="1096"/>
    <cellStyle name="Обычный_FAS_primary docs_MM_SD" xfId="10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tvilnmeyfp02\data\Clients\Lietuvos%20muitine\RAS\2008\FAS%20diegimas\Fieldwork\Analysis\Ataskaitu%20paketas\MD_FAS_Ataskaitu_paketas_2008%2001%2030%20-%20G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ąrašas"/>
      <sheetName val="Table"/>
      <sheetName val="Vlist"/>
      <sheetName val="Grupės derinimui iki 10 15"/>
      <sheetName val="Audito ID detalūs"/>
      <sheetName val="Tarpinės sąskaitos"/>
      <sheetName val="Eliminavimo informacija"/>
      <sheetName val="Eliminavimo grupės"/>
      <sheetName val="Grupės derinimui"/>
      <sheetName val="D-E01-A-ZF"/>
      <sheetName val="D-E01-B-ZF"/>
      <sheetName val="D-E01-C-ZF"/>
      <sheetName val="D-E01-D-ZF"/>
      <sheetName val="D-E01-E-ZF"/>
      <sheetName val="D-E01-F-ZF"/>
      <sheetName val="D-E01-G-ZF"/>
      <sheetName val="D-E01-H-ZF"/>
      <sheetName val="D-E02-A-ZF"/>
      <sheetName val="D-E02-B-ZF"/>
      <sheetName val="D-E02-C-ZF"/>
      <sheetName val="D-E02-D-ZF"/>
      <sheetName val="D-E02-E-ZF"/>
      <sheetName val="D-E02-F-ZF"/>
      <sheetName val="D-E02-G-ZF"/>
      <sheetName val="D-E02-H-ZF"/>
      <sheetName val="D-E02-I-ZF"/>
      <sheetName val="D-E02-J-ZF"/>
      <sheetName val="D-E02-K-ZF"/>
      <sheetName val="D-E03-A-ZF"/>
      <sheetName val="D-E03-B-ZF"/>
      <sheetName val="D-E03-C-ZF"/>
      <sheetName val="D-E03-D-ZF"/>
      <sheetName val="D-E03-E-ZF"/>
      <sheetName val="D-E03-F-ZF"/>
      <sheetName val="D-E03-G-ZF"/>
      <sheetName val="D-E04-A-ZF"/>
      <sheetName val="D-E04-B-ZF"/>
      <sheetName val="D-E05-A-ZF"/>
      <sheetName val="D-E05-B-ZF"/>
      <sheetName val="D-E05-C-ZF"/>
      <sheetName val="D-E05-D-ZF"/>
      <sheetName val="D-E05-E-ZF"/>
      <sheetName val="D-E05-F-ZF"/>
      <sheetName val="Sąrašas iki 1015"/>
      <sheetName val="D-E06-A-ZF"/>
      <sheetName val="D-E06-B-ZF"/>
      <sheetName val="D-E06-C-ZF"/>
      <sheetName val="D-E06-D-ZF"/>
      <sheetName val="D-E06-E-ZF"/>
      <sheetName val="D-E06-F-ZF"/>
      <sheetName val="D-E07-A-ZF"/>
      <sheetName val="D-E07-B-ZF"/>
      <sheetName val="D-E08-A-ZF"/>
      <sheetName val="D-E08-B-ZF"/>
      <sheetName val="D-E08-C-ZF"/>
      <sheetName val="D-E08-D-ZF"/>
      <sheetName val="D-E09-A-ZF"/>
      <sheetName val="D-E09-B-ZF"/>
      <sheetName val="D-E09-C-ZF"/>
      <sheetName val="D-E09-D-ZF"/>
      <sheetName val="D-E09-E-ZF"/>
      <sheetName val="D-E09-F-ZF"/>
      <sheetName val="D-E09-G-ZF"/>
      <sheetName val="D-E09-H-ZF"/>
      <sheetName val="D-E10-A-ZF"/>
      <sheetName val="D-E10-B-ZF"/>
      <sheetName val="D-E10-C-ZF"/>
      <sheetName val="D-E10-D-ZF"/>
      <sheetName val="D-E10-E-ZF"/>
      <sheetName val="D-E10-F-ZF"/>
      <sheetName val="D-E10-G-ZF"/>
      <sheetName val="D-E10-H-ZF"/>
      <sheetName val="D-E10-I-ZF"/>
      <sheetName val="D-E10-J-ZF"/>
      <sheetName val="D-E10-K-ZF"/>
      <sheetName val="D-E10-L-ZF"/>
      <sheetName val="D-E11-A-ZF"/>
      <sheetName val="D-E11-B-ZF"/>
      <sheetName val="D-E11-C-ZF"/>
      <sheetName val="D-E11-D-ZF"/>
      <sheetName val="D-E11-E-ZF"/>
      <sheetName val="D-E11-F-ZF"/>
      <sheetName val="D-E12-A-ZF"/>
      <sheetName val="D-E12-B-ZF"/>
      <sheetName val="D-E12-C-ZF"/>
      <sheetName val="D-E12-D-ZF"/>
      <sheetName val="D-E12-E-ZF"/>
      <sheetName val="D-E12-F-ZF"/>
      <sheetName val="D-E13-A-ZF"/>
      <sheetName val="D-E13-B-ZF"/>
      <sheetName val="D-E13-C-ZF"/>
      <sheetName val="D-E14-A-ZF"/>
      <sheetName val="D-E14-B-ZF"/>
      <sheetName val="D-E14-C-ZF"/>
      <sheetName val="D-E15-A-ZF"/>
      <sheetName val="D-E15-B-ZF"/>
      <sheetName val="D-E15-C-ZF"/>
      <sheetName val="D-E15-D-ZF"/>
      <sheetName val="D-E15-E-ZF"/>
      <sheetName val="D-E15-F-ZF"/>
      <sheetName val="D-E16-A-ZF"/>
      <sheetName val="D-E16-B-ZF"/>
      <sheetName val="D-E16-C-ZF"/>
      <sheetName val="D-E16-D-ZF"/>
      <sheetName val="D-E16-E-ZF"/>
      <sheetName val="D-E16-F-ZF"/>
      <sheetName val="Audito ID"/>
      <sheetName val="Eliminavimo grupių sarašas"/>
      <sheetName val="Eliminavimo taisykles"/>
      <sheetName val="Sąrašas formų"/>
      <sheetName val="D-E24-A-PL"/>
      <sheetName val="D-E24-B-PL"/>
      <sheetName val="D-E24-C-PL"/>
      <sheetName val="D-E24-D-PL"/>
      <sheetName val="Eliminavimo taisyklės"/>
      <sheetName val="D-E27-A-ZF"/>
      <sheetName val="D-E28-A-ZF"/>
      <sheetName val="D-E29-A-ZF"/>
      <sheetName val="D-E30-A-ZF"/>
      <sheetName val="D-E30-B-ZF"/>
      <sheetName val="D-E31-A-ZF"/>
      <sheetName val="D-E33-A-ZF "/>
      <sheetName val="BExRepositorySheet"/>
      <sheetName val="Titulinis"/>
      <sheetName val="Perziuros"/>
      <sheetName val="Turinys"/>
      <sheetName val="Terminai"/>
      <sheetName val="Įvadas"/>
      <sheetName val="Reglamentuotos ataskaitos"/>
      <sheetName val="TUR-002"/>
      <sheetName val="TUR-017"/>
      <sheetName val="TUR-018"/>
      <sheetName val="MGS-004"/>
      <sheetName val="Veiklos ataskaitos"/>
      <sheetName val="A-FIP-001"/>
      <sheetName val="A-FIP-002"/>
      <sheetName val="A-FIP-003"/>
      <sheetName val="A-FIP-004"/>
      <sheetName val="A-FIP-005"/>
      <sheetName val="A-FIP-006"/>
      <sheetName val="A-FIP-007"/>
      <sheetName val="A-FIP-008"/>
      <sheetName val="A-PER-002"/>
      <sheetName val="A-PER-003"/>
      <sheetName val="A-PER-005"/>
      <sheetName val="A-PER-006"/>
      <sheetName val="A-PER-008"/>
      <sheetName val="A-PER-011"/>
      <sheetName val="A-PER-021"/>
      <sheetName val="A-PER-022"/>
      <sheetName val="A-PER-030"/>
      <sheetName val="A-PER-033"/>
      <sheetName val="A-TUR-001"/>
      <sheetName val="A-TUR-002"/>
      <sheetName val="A-TUR-003"/>
      <sheetName val="A-TUR-004"/>
      <sheetName val="A-TUR-005"/>
      <sheetName val="A-TUR-006"/>
      <sheetName val="A-TUR-007"/>
      <sheetName val="A-TUR-008"/>
      <sheetName val="A-TUR-009"/>
      <sheetName val="A-TUR-010"/>
      <sheetName val="A-TUR-011"/>
      <sheetName val="A-TUR-013"/>
      <sheetName val="A-TUR-012"/>
      <sheetName val="A-TUR-014"/>
      <sheetName val="A-TUR-016"/>
      <sheetName val="A-PIR-001"/>
      <sheetName val="A-PIR-002"/>
      <sheetName val="A-PIR-003"/>
      <sheetName val="A-PIR-004"/>
      <sheetName val="A-PIR-005"/>
      <sheetName val="A-PAR-001"/>
      <sheetName val="A-GMS-001"/>
      <sheetName val="A-GMS-002"/>
      <sheetName val="A-GMS-003"/>
      <sheetName val="A-GMS-004"/>
      <sheetName val="A-GMS-005"/>
      <sheetName val="A-GMS-006"/>
      <sheetName val="A-GMS-007"/>
      <sheetName val="A-GMS-008"/>
      <sheetName val="A-FIM-002"/>
      <sheetName val="A-FIM-003"/>
      <sheetName val="A-FIM-004"/>
      <sheetName val="A-BEA-005"/>
      <sheetName val="A-BEA-006"/>
      <sheetName val="A-BEA-007"/>
      <sheetName val="A-FVA-001"/>
      <sheetName val="Pirminiai dokumentai"/>
      <sheetName val="F-PER-037"/>
      <sheetName val="F-PER-041"/>
      <sheetName val="F-PER-042"/>
      <sheetName val="F-PER-046"/>
      <sheetName val="F-PER-049"/>
      <sheetName val="F-TUR-003"/>
      <sheetName val="F-TUR-006"/>
      <sheetName val="F-TUR-007"/>
      <sheetName val="F-TUR-008"/>
      <sheetName val="F-TUR-009"/>
      <sheetName val="F-TUR-012"/>
      <sheetName val="F-TUR-013"/>
      <sheetName val="F-TUR-016"/>
      <sheetName val="F-TUR-017"/>
      <sheetName val="F-TUR-018"/>
      <sheetName val="F-TUR-019"/>
      <sheetName val="F-TUR-20"/>
      <sheetName val="F-PIR-001"/>
      <sheetName val="F-PIR-002"/>
      <sheetName val="F-PIR-003"/>
      <sheetName val="F-PIR-004"/>
      <sheetName val="F-PIR-005"/>
      <sheetName val="F-PIR-006"/>
      <sheetName val="F-PIR-007"/>
      <sheetName val="F-PAR-001"/>
      <sheetName val="F-PAR-002"/>
      <sheetName val="F-PAR-003"/>
      <sheetName val="F-PAR-004"/>
      <sheetName val="F-MGS-001"/>
      <sheetName val="F-MGS-004"/>
      <sheetName val="F-MGS-005"/>
      <sheetName val="F-MGS-006"/>
      <sheetName val="F-MGS-007"/>
      <sheetName val="F-FIM-001"/>
      <sheetName val="F-FIM-002"/>
      <sheetName val="F-FIM-003"/>
      <sheetName val="F-BEA-001"/>
      <sheetName val="1 Priedas"/>
      <sheetName val="Graph"/>
      <sheetName val="Trumpiniai"/>
      <sheetName val="ABBY"/>
      <sheetName val="Kitos veiklos atask_pvz"/>
      <sheetName val="Pirminiai dok_pvz"/>
      <sheetName val="PL-01"/>
      <sheetName val="SF-01"/>
      <sheetName val="Reikalavimai"/>
      <sheetName val="Klausimynas"/>
      <sheetName val="1 Atsakomybės ženklas"/>
      <sheetName val="2 Kokybės pažymėjimas"/>
      <sheetName val="3 Įspaudavimas"/>
      <sheetName val="Darbinis lapas"/>
      <sheetName val="1 Daugiabučio bendrija"/>
      <sheetName val="2 Kaimo tur.sodyba"/>
      <sheetName val="3 Higienos norma stovykl."/>
      <sheetName val="4 Mokinių maitinimo aprasas"/>
      <sheetName val="5 Higienos norma ikimokyklinio"/>
      <sheetName val="6 Maisto higiena"/>
    </sheetNames>
    <sheetDataSet>
      <sheetData sheetId="2">
        <row r="2">
          <cell r="A2" t="str">
            <v>Ataskaitos kitoms įstaigoms</v>
          </cell>
        </row>
        <row r="3">
          <cell r="A3" t="str">
            <v>Biudžeto vykdymo ataskaitos</v>
          </cell>
        </row>
        <row r="4">
          <cell r="A4" t="str">
            <v>Finansinė atskaitomybė</v>
          </cell>
        </row>
        <row r="5">
          <cell r="A5" t="str">
            <v>Finansinės priežiūros ataskaitos</v>
          </cell>
        </row>
        <row r="6">
          <cell r="A6" t="str">
            <v>Mokestinės ataskaitos</v>
          </cell>
        </row>
        <row r="7">
          <cell r="A7" t="str">
            <v>Pirkimų ataskaitos</v>
          </cell>
        </row>
        <row r="8">
          <cell r="A8" t="str">
            <v>Pirminiai dokumentai</v>
          </cell>
        </row>
        <row r="9">
          <cell r="A9" t="str">
            <v>Sanglaudos fondo lėšų ataskaitos</v>
          </cell>
        </row>
        <row r="10">
          <cell r="A10" t="str">
            <v>Statistikos ataskaitos</v>
          </cell>
        </row>
        <row r="11">
          <cell r="A11" t="str">
            <v>Valstybinis socialinis draudimas</v>
          </cell>
        </row>
        <row r="12">
          <cell r="A12" t="str">
            <v>Veiklos ataskaitos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inis"/>
      <sheetName val="Perziuros"/>
      <sheetName val="Trumpiniai"/>
      <sheetName val="Įvadas"/>
      <sheetName val="TA reglamentuotos atask_1 dalis"/>
      <sheetName val="TA reglamentuotos atask_2 dalis"/>
      <sheetName val="Kitos veiklos atask_1 dalis"/>
      <sheetName val="Kitos veiklos atask_2 dalis"/>
      <sheetName val="Pirminiai dok_1 dalis"/>
      <sheetName val="Pirminiai dok_2 dalis"/>
      <sheetName val="DU-01 (dokumento forma)"/>
      <sheetName val="Sheet1"/>
      <sheetName val="TA_reglamentuotos_atask_1_dalis"/>
      <sheetName val="TA_reglamentuotos_atask_2_dalis"/>
      <sheetName val="Kitos_veiklos_atask_1_dalis"/>
      <sheetName val="Kitos_veiklos_atask_2_dalis"/>
      <sheetName val="Pirminiai_dok_1_dalis"/>
      <sheetName val="Pirminiai_dok_2_dalis"/>
      <sheetName val="DU-01_(dokumento_forma)"/>
    </sheetNames>
    <sheetDataSet>
      <sheetData sheetId="11">
        <row r="2">
          <cell r="A2" t="str">
            <v>Pavyzdinė</v>
          </cell>
        </row>
        <row r="3">
          <cell r="A3" t="str">
            <v>Gauta</v>
          </cell>
        </row>
        <row r="4">
          <cell r="A4" t="str">
            <v>Derinimui</v>
          </cell>
        </row>
        <row r="5">
          <cell r="A5" t="str">
            <v>Patvirtinta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88"/>
  <sheetViews>
    <sheetView zoomScalePageLayoutView="0" workbookViewId="0" topLeftCell="A13">
      <selection activeCell="E18" sqref="E18"/>
    </sheetView>
  </sheetViews>
  <sheetFormatPr defaultColWidth="9.140625" defaultRowHeight="12.75"/>
  <cols>
    <col min="1" max="1" width="4.140625" style="0" customWidth="1"/>
    <col min="2" max="2" width="11.421875" style="0" bestFit="1" customWidth="1"/>
    <col min="3" max="3" width="111.7109375" style="0" customWidth="1"/>
  </cols>
  <sheetData>
    <row r="1" spans="1:3" ht="38.25" thickBot="1">
      <c r="A1" s="1" t="s">
        <v>64</v>
      </c>
      <c r="B1" s="2" t="s">
        <v>65</v>
      </c>
      <c r="C1" s="3" t="s">
        <v>66</v>
      </c>
    </row>
    <row r="2" spans="1:3" ht="16.5" customHeight="1" thickBot="1">
      <c r="A2" s="212" t="s">
        <v>67</v>
      </c>
      <c r="B2" s="213"/>
      <c r="C2" s="214"/>
    </row>
    <row r="3" spans="1:3" ht="16.5" thickBot="1">
      <c r="A3" s="4" t="s">
        <v>68</v>
      </c>
      <c r="B3" s="5" t="s">
        <v>69</v>
      </c>
      <c r="C3" s="6" t="s">
        <v>70</v>
      </c>
    </row>
    <row r="4" spans="1:3" ht="16.5" thickBot="1">
      <c r="A4" s="4" t="s">
        <v>71</v>
      </c>
      <c r="B4" s="5" t="s">
        <v>72</v>
      </c>
      <c r="C4" s="7" t="s">
        <v>73</v>
      </c>
    </row>
    <row r="5" spans="1:3" ht="16.5" thickBot="1">
      <c r="A5" s="4" t="s">
        <v>74</v>
      </c>
      <c r="B5" s="5" t="s">
        <v>75</v>
      </c>
      <c r="C5" s="7" t="s">
        <v>76</v>
      </c>
    </row>
    <row r="6" spans="1:3" ht="16.5" thickBot="1">
      <c r="A6" s="212" t="s">
        <v>77</v>
      </c>
      <c r="B6" s="213"/>
      <c r="C6" s="214"/>
    </row>
    <row r="7" spans="1:3" ht="16.5" thickBot="1">
      <c r="A7" s="8" t="s">
        <v>78</v>
      </c>
      <c r="B7" s="9" t="s">
        <v>69</v>
      </c>
      <c r="C7" s="7" t="s">
        <v>47</v>
      </c>
    </row>
    <row r="8" spans="1:3" ht="32.25" thickBot="1">
      <c r="A8" s="8" t="s">
        <v>79</v>
      </c>
      <c r="B8" s="9" t="s">
        <v>72</v>
      </c>
      <c r="C8" s="6" t="s">
        <v>48</v>
      </c>
    </row>
    <row r="9" spans="1:3" ht="16.5" thickBot="1">
      <c r="A9" s="8" t="s">
        <v>80</v>
      </c>
      <c r="B9" s="9" t="s">
        <v>75</v>
      </c>
      <c r="C9" s="6" t="s">
        <v>81</v>
      </c>
    </row>
    <row r="10" spans="1:3" ht="16.5" thickBot="1">
      <c r="A10" s="212" t="s">
        <v>82</v>
      </c>
      <c r="B10" s="213"/>
      <c r="C10" s="214"/>
    </row>
    <row r="11" spans="1:3" ht="16.5" thickBot="1">
      <c r="A11" s="4" t="s">
        <v>83</v>
      </c>
      <c r="B11" s="5" t="s">
        <v>69</v>
      </c>
      <c r="C11" s="6" t="s">
        <v>84</v>
      </c>
    </row>
    <row r="12" spans="1:3" ht="16.5" thickBot="1">
      <c r="A12" s="212" t="s">
        <v>85</v>
      </c>
      <c r="B12" s="213"/>
      <c r="C12" s="214"/>
    </row>
    <row r="13" spans="1:3" ht="16.5" thickBot="1">
      <c r="A13" s="4" t="s">
        <v>86</v>
      </c>
      <c r="B13" s="5" t="s">
        <v>69</v>
      </c>
      <c r="C13" s="7" t="s">
        <v>87</v>
      </c>
    </row>
    <row r="14" spans="1:3" ht="16.5" thickBot="1">
      <c r="A14" s="4" t="s">
        <v>88</v>
      </c>
      <c r="B14" s="5" t="s">
        <v>72</v>
      </c>
      <c r="C14" s="7" t="s">
        <v>89</v>
      </c>
    </row>
    <row r="15" spans="1:3" ht="16.5" thickBot="1">
      <c r="A15" s="4" t="s">
        <v>90</v>
      </c>
      <c r="B15" s="5" t="s">
        <v>75</v>
      </c>
      <c r="C15" s="7" t="s">
        <v>91</v>
      </c>
    </row>
    <row r="16" spans="1:3" ht="16.5" thickBot="1">
      <c r="A16" s="212" t="s">
        <v>92</v>
      </c>
      <c r="B16" s="213"/>
      <c r="C16" s="214"/>
    </row>
    <row r="17" spans="1:3" ht="16.5" thickBot="1">
      <c r="A17" s="8" t="s">
        <v>93</v>
      </c>
      <c r="B17" s="9" t="s">
        <v>69</v>
      </c>
      <c r="C17" s="7" t="s">
        <v>58</v>
      </c>
    </row>
    <row r="18" spans="1:3" ht="16.5" thickBot="1">
      <c r="A18" s="8" t="s">
        <v>94</v>
      </c>
      <c r="B18" s="9" t="s">
        <v>72</v>
      </c>
      <c r="C18" s="6" t="s">
        <v>59</v>
      </c>
    </row>
    <row r="19" spans="1:3" ht="32.25" thickBot="1">
      <c r="A19" s="8" t="s">
        <v>95</v>
      </c>
      <c r="B19" s="9" t="s">
        <v>75</v>
      </c>
      <c r="C19" s="10" t="s">
        <v>96</v>
      </c>
    </row>
    <row r="20" spans="1:3" ht="16.5" thickBot="1">
      <c r="A20" s="8" t="s">
        <v>97</v>
      </c>
      <c r="B20" s="9" t="s">
        <v>98</v>
      </c>
      <c r="C20" s="6" t="s">
        <v>99</v>
      </c>
    </row>
    <row r="21" spans="1:3" ht="16.5" thickBot="1">
      <c r="A21" s="8" t="s">
        <v>100</v>
      </c>
      <c r="B21" s="9" t="s">
        <v>101</v>
      </c>
      <c r="C21" s="6" t="s">
        <v>102</v>
      </c>
    </row>
    <row r="22" spans="1:3" ht="16.5" thickBot="1">
      <c r="A22" s="8" t="s">
        <v>103</v>
      </c>
      <c r="B22" s="9" t="s">
        <v>104</v>
      </c>
      <c r="C22" s="11" t="s">
        <v>105</v>
      </c>
    </row>
    <row r="23" spans="1:3" ht="16.5" thickBot="1">
      <c r="A23" s="215" t="s">
        <v>106</v>
      </c>
      <c r="B23" s="216"/>
      <c r="C23" s="217"/>
    </row>
    <row r="24" spans="1:3" ht="32.25" thickBot="1">
      <c r="A24" s="8" t="s">
        <v>107</v>
      </c>
      <c r="B24" s="9" t="s">
        <v>75</v>
      </c>
      <c r="C24" s="6" t="s">
        <v>108</v>
      </c>
    </row>
    <row r="25" spans="1:3" ht="32.25" thickBot="1">
      <c r="A25" s="8" t="s">
        <v>109</v>
      </c>
      <c r="B25" s="9" t="s">
        <v>98</v>
      </c>
      <c r="C25" s="6" t="s">
        <v>110</v>
      </c>
    </row>
    <row r="26" spans="1:3" ht="32.25" thickBot="1">
      <c r="A26" s="12" t="s">
        <v>111</v>
      </c>
      <c r="B26" s="9" t="s">
        <v>101</v>
      </c>
      <c r="C26" s="13" t="s">
        <v>112</v>
      </c>
    </row>
    <row r="27" spans="1:3" ht="16.5" thickBot="1">
      <c r="A27" s="1" t="s">
        <v>113</v>
      </c>
      <c r="B27" s="14" t="s">
        <v>104</v>
      </c>
      <c r="C27" s="15" t="s">
        <v>60</v>
      </c>
    </row>
    <row r="28" spans="1:3" ht="48" thickBot="1">
      <c r="A28" s="16" t="s">
        <v>114</v>
      </c>
      <c r="B28" s="17" t="s">
        <v>115</v>
      </c>
      <c r="C28" s="13" t="s">
        <v>61</v>
      </c>
    </row>
    <row r="29" spans="1:3" ht="48" thickBot="1">
      <c r="A29" s="12" t="s">
        <v>117</v>
      </c>
      <c r="B29" s="17" t="s">
        <v>118</v>
      </c>
      <c r="C29" s="13" t="s">
        <v>62</v>
      </c>
    </row>
    <row r="30" spans="1:3" ht="48" thickBot="1">
      <c r="A30" s="1" t="s">
        <v>119</v>
      </c>
      <c r="B30" s="17" t="s">
        <v>120</v>
      </c>
      <c r="C30" s="13" t="s">
        <v>63</v>
      </c>
    </row>
    <row r="31" spans="1:3" ht="16.5" thickBot="1">
      <c r="A31" s="212" t="s">
        <v>122</v>
      </c>
      <c r="B31" s="213"/>
      <c r="C31" s="214"/>
    </row>
    <row r="32" spans="1:3" ht="18.75" customHeight="1" thickBot="1">
      <c r="A32" s="4" t="s">
        <v>123</v>
      </c>
      <c r="B32" s="5" t="s">
        <v>69</v>
      </c>
      <c r="C32" s="11" t="s">
        <v>124</v>
      </c>
    </row>
    <row r="33" spans="1:3" ht="18" customHeight="1" thickBot="1">
      <c r="A33" s="4" t="s">
        <v>125</v>
      </c>
      <c r="B33" s="5" t="s">
        <v>72</v>
      </c>
      <c r="C33" s="6" t="s">
        <v>126</v>
      </c>
    </row>
    <row r="34" spans="1:3" ht="32.25" thickBot="1">
      <c r="A34" s="4" t="s">
        <v>127</v>
      </c>
      <c r="B34" s="5" t="s">
        <v>75</v>
      </c>
      <c r="C34" s="11" t="s">
        <v>128</v>
      </c>
    </row>
    <row r="35" spans="1:3" ht="16.5" thickBot="1">
      <c r="A35" s="212" t="s">
        <v>129</v>
      </c>
      <c r="B35" s="213"/>
      <c r="C35" s="214"/>
    </row>
    <row r="36" spans="1:3" ht="16.5" thickBot="1">
      <c r="A36" s="4" t="s">
        <v>130</v>
      </c>
      <c r="B36" s="5" t="s">
        <v>98</v>
      </c>
      <c r="C36" s="6" t="s">
        <v>131</v>
      </c>
    </row>
    <row r="37" spans="1:3" ht="16.5" thickBot="1">
      <c r="A37" s="4" t="s">
        <v>132</v>
      </c>
      <c r="B37" s="5" t="s">
        <v>101</v>
      </c>
      <c r="C37" s="6" t="s">
        <v>133</v>
      </c>
    </row>
    <row r="38" spans="1:3" ht="16.5" thickBot="1">
      <c r="A38" s="4" t="s">
        <v>134</v>
      </c>
      <c r="B38" s="5" t="s">
        <v>104</v>
      </c>
      <c r="C38" s="6" t="s">
        <v>135</v>
      </c>
    </row>
    <row r="39" spans="1:3" ht="16.5" thickBot="1">
      <c r="A39" s="4" t="s">
        <v>136</v>
      </c>
      <c r="B39" s="5" t="s">
        <v>137</v>
      </c>
      <c r="C39" s="6" t="s">
        <v>138</v>
      </c>
    </row>
    <row r="40" spans="1:3" ht="16.5" thickBot="1">
      <c r="A40" s="4" t="s">
        <v>139</v>
      </c>
      <c r="B40" s="5" t="s">
        <v>116</v>
      </c>
      <c r="C40" s="6" t="s">
        <v>140</v>
      </c>
    </row>
    <row r="41" spans="1:3" ht="16.5" thickBot="1">
      <c r="A41" s="4" t="s">
        <v>141</v>
      </c>
      <c r="B41" s="5" t="s">
        <v>118</v>
      </c>
      <c r="C41" s="6" t="s">
        <v>142</v>
      </c>
    </row>
    <row r="42" spans="1:3" ht="16.5" thickBot="1">
      <c r="A42" s="212" t="s">
        <v>143</v>
      </c>
      <c r="B42" s="213"/>
      <c r="C42" s="214"/>
    </row>
    <row r="43" spans="1:3" ht="16.5" thickBot="1">
      <c r="A43" s="4" t="s">
        <v>144</v>
      </c>
      <c r="B43" s="5" t="s">
        <v>72</v>
      </c>
      <c r="C43" s="11" t="s">
        <v>145</v>
      </c>
    </row>
    <row r="44" spans="1:3" ht="16.5" thickBot="1">
      <c r="A44" s="212" t="s">
        <v>146</v>
      </c>
      <c r="B44" s="213"/>
      <c r="C44" s="214"/>
    </row>
    <row r="45" spans="1:3" ht="16.5" thickBot="1">
      <c r="A45" s="4" t="s">
        <v>147</v>
      </c>
      <c r="B45" s="5" t="s">
        <v>69</v>
      </c>
      <c r="C45" s="11" t="s">
        <v>148</v>
      </c>
    </row>
    <row r="46" spans="1:3" ht="32.25" thickBot="1">
      <c r="A46" s="8" t="s">
        <v>149</v>
      </c>
      <c r="B46" s="9" t="s">
        <v>75</v>
      </c>
      <c r="C46" s="11" t="s">
        <v>150</v>
      </c>
    </row>
    <row r="47" spans="1:3" ht="16.5" thickBot="1">
      <c r="A47" s="212" t="s">
        <v>151</v>
      </c>
      <c r="B47" s="213"/>
      <c r="C47" s="214"/>
    </row>
    <row r="48" spans="1:3" ht="16.5" thickBot="1">
      <c r="A48" s="4" t="s">
        <v>152</v>
      </c>
      <c r="B48" s="5" t="s">
        <v>69</v>
      </c>
      <c r="C48" s="11" t="s">
        <v>153</v>
      </c>
    </row>
    <row r="49" spans="1:3" ht="32.25" thickBot="1">
      <c r="A49" s="8" t="s">
        <v>154</v>
      </c>
      <c r="B49" s="9" t="s">
        <v>72</v>
      </c>
      <c r="C49" s="11" t="s">
        <v>155</v>
      </c>
    </row>
    <row r="50" spans="1:3" ht="16.5" thickBot="1">
      <c r="A50" s="212" t="s">
        <v>156</v>
      </c>
      <c r="B50" s="213"/>
      <c r="C50" s="214"/>
    </row>
    <row r="51" spans="1:3" ht="16.5" thickBot="1">
      <c r="A51" s="4" t="s">
        <v>157</v>
      </c>
      <c r="B51" s="5" t="s">
        <v>158</v>
      </c>
      <c r="C51" s="6" t="s">
        <v>159</v>
      </c>
    </row>
    <row r="52" spans="1:3" ht="16.5" thickBot="1">
      <c r="A52" s="212" t="s">
        <v>160</v>
      </c>
      <c r="B52" s="213"/>
      <c r="C52" s="214"/>
    </row>
    <row r="53" spans="1:3" ht="16.5" thickBot="1">
      <c r="A53" s="4" t="s">
        <v>161</v>
      </c>
      <c r="B53" s="5" t="s">
        <v>72</v>
      </c>
      <c r="C53" s="11" t="s">
        <v>162</v>
      </c>
    </row>
    <row r="54" spans="1:3" ht="16.5" thickBot="1">
      <c r="A54" s="4" t="s">
        <v>163</v>
      </c>
      <c r="B54" s="5" t="s">
        <v>75</v>
      </c>
      <c r="C54" s="11" t="s">
        <v>164</v>
      </c>
    </row>
    <row r="55" spans="1:3" ht="16.5" thickBot="1">
      <c r="A55" s="4" t="s">
        <v>165</v>
      </c>
      <c r="B55" s="5" t="s">
        <v>98</v>
      </c>
      <c r="C55" s="11" t="s">
        <v>166</v>
      </c>
    </row>
    <row r="56" spans="1:3" ht="16.5" thickBot="1">
      <c r="A56" s="212" t="s">
        <v>167</v>
      </c>
      <c r="B56" s="213"/>
      <c r="C56" s="214"/>
    </row>
    <row r="57" spans="1:3" ht="16.5" thickBot="1">
      <c r="A57" s="4" t="s">
        <v>168</v>
      </c>
      <c r="B57" s="5" t="s">
        <v>98</v>
      </c>
      <c r="C57" s="6" t="s">
        <v>169</v>
      </c>
    </row>
    <row r="58" spans="1:3" ht="16.5" thickBot="1">
      <c r="A58" s="4" t="s">
        <v>170</v>
      </c>
      <c r="B58" s="5" t="s">
        <v>101</v>
      </c>
      <c r="C58" s="6" t="s">
        <v>171</v>
      </c>
    </row>
    <row r="59" spans="1:3" ht="16.5" thickBot="1">
      <c r="A59" s="4" t="s">
        <v>172</v>
      </c>
      <c r="B59" s="5" t="s">
        <v>104</v>
      </c>
      <c r="C59" s="11" t="s">
        <v>173</v>
      </c>
    </row>
    <row r="60" spans="1:3" ht="16.5" thickBot="1">
      <c r="A60" s="4" t="s">
        <v>174</v>
      </c>
      <c r="B60" s="5" t="s">
        <v>137</v>
      </c>
      <c r="C60" s="11" t="s">
        <v>175</v>
      </c>
    </row>
    <row r="61" spans="1:3" ht="16.5" thickBot="1">
      <c r="A61" s="4" t="s">
        <v>176</v>
      </c>
      <c r="B61" s="5" t="s">
        <v>116</v>
      </c>
      <c r="C61" s="6" t="s">
        <v>177</v>
      </c>
    </row>
    <row r="62" spans="1:3" ht="16.5" thickBot="1">
      <c r="A62" s="4" t="s">
        <v>178</v>
      </c>
      <c r="B62" s="5" t="s">
        <v>118</v>
      </c>
      <c r="C62" s="6" t="s">
        <v>179</v>
      </c>
    </row>
    <row r="63" spans="1:3" ht="15.75" customHeight="1" thickBot="1">
      <c r="A63" s="4" t="s">
        <v>180</v>
      </c>
      <c r="B63" s="5" t="s">
        <v>120</v>
      </c>
      <c r="C63" s="11" t="s">
        <v>181</v>
      </c>
    </row>
    <row r="64" spans="1:3" ht="16.5" thickBot="1">
      <c r="A64" s="4" t="s">
        <v>182</v>
      </c>
      <c r="B64" s="5" t="s">
        <v>121</v>
      </c>
      <c r="C64" s="11" t="s">
        <v>183</v>
      </c>
    </row>
    <row r="65" spans="1:3" ht="16.5" thickBot="1">
      <c r="A65" s="4" t="s">
        <v>184</v>
      </c>
      <c r="B65" s="5" t="s">
        <v>185</v>
      </c>
      <c r="C65" s="11" t="s">
        <v>186</v>
      </c>
    </row>
    <row r="66" spans="1:3" ht="16.5" thickBot="1">
      <c r="A66" s="4" t="s">
        <v>187</v>
      </c>
      <c r="B66" s="5" t="s">
        <v>188</v>
      </c>
      <c r="C66" s="11" t="s">
        <v>189</v>
      </c>
    </row>
    <row r="67" spans="1:3" ht="16.5" thickBot="1">
      <c r="A67" s="212" t="s">
        <v>190</v>
      </c>
      <c r="B67" s="213"/>
      <c r="C67" s="214"/>
    </row>
    <row r="68" spans="1:3" ht="16.5" customHeight="1" thickBot="1">
      <c r="A68" s="4" t="s">
        <v>191</v>
      </c>
      <c r="B68" s="5" t="s">
        <v>75</v>
      </c>
      <c r="C68" s="11" t="s">
        <v>192</v>
      </c>
    </row>
    <row r="69" spans="1:3" ht="16.5" thickBot="1">
      <c r="A69" s="4" t="s">
        <v>193</v>
      </c>
      <c r="B69" s="5" t="s">
        <v>98</v>
      </c>
      <c r="C69" s="11" t="s">
        <v>194</v>
      </c>
    </row>
    <row r="70" spans="1:3" ht="16.5" thickBot="1">
      <c r="A70" s="4" t="s">
        <v>195</v>
      </c>
      <c r="B70" s="5" t="s">
        <v>101</v>
      </c>
      <c r="C70" s="11" t="s">
        <v>196</v>
      </c>
    </row>
    <row r="71" spans="1:3" ht="16.5" thickBot="1">
      <c r="A71" s="212" t="s">
        <v>197</v>
      </c>
      <c r="B71" s="213"/>
      <c r="C71" s="214"/>
    </row>
    <row r="72" spans="1:3" ht="16.5" thickBot="1">
      <c r="A72" s="4" t="s">
        <v>198</v>
      </c>
      <c r="B72" s="18" t="s">
        <v>98</v>
      </c>
      <c r="C72" s="19" t="s">
        <v>199</v>
      </c>
    </row>
    <row r="73" spans="1:3" ht="16.5" thickBot="1">
      <c r="A73" s="4" t="s">
        <v>200</v>
      </c>
      <c r="B73" s="5" t="s">
        <v>101</v>
      </c>
      <c r="C73" s="20" t="s">
        <v>201</v>
      </c>
    </row>
    <row r="74" spans="1:3" ht="16.5" thickBot="1">
      <c r="A74" s="4" t="s">
        <v>202</v>
      </c>
      <c r="B74" s="5" t="s">
        <v>104</v>
      </c>
      <c r="C74" s="11" t="s">
        <v>203</v>
      </c>
    </row>
    <row r="75" spans="1:3" ht="19.5" customHeight="1" thickBot="1">
      <c r="A75" s="4" t="s">
        <v>204</v>
      </c>
      <c r="B75" s="5" t="s">
        <v>137</v>
      </c>
      <c r="C75" s="11" t="s">
        <v>205</v>
      </c>
    </row>
    <row r="76" spans="1:3" ht="16.5" thickBot="1">
      <c r="A76" s="4" t="s">
        <v>206</v>
      </c>
      <c r="B76" s="5" t="s">
        <v>116</v>
      </c>
      <c r="C76" s="11" t="s">
        <v>207</v>
      </c>
    </row>
    <row r="77" spans="1:3" ht="16.5" thickBot="1">
      <c r="A77" s="212" t="s">
        <v>208</v>
      </c>
      <c r="B77" s="213"/>
      <c r="C77" s="214"/>
    </row>
    <row r="78" spans="1:3" ht="32.25" thickBot="1">
      <c r="A78" s="8" t="s">
        <v>209</v>
      </c>
      <c r="B78" s="9" t="s">
        <v>75</v>
      </c>
      <c r="C78" s="11" t="s">
        <v>210</v>
      </c>
    </row>
    <row r="79" spans="1:3" ht="32.25" thickBot="1">
      <c r="A79" s="8" t="s">
        <v>211</v>
      </c>
      <c r="B79" s="9" t="s">
        <v>98</v>
      </c>
      <c r="C79" s="11" t="s">
        <v>212</v>
      </c>
    </row>
    <row r="80" spans="1:3" ht="18" customHeight="1" thickBot="1">
      <c r="A80" s="8" t="s">
        <v>213</v>
      </c>
      <c r="B80" s="9" t="s">
        <v>101</v>
      </c>
      <c r="C80" s="6" t="s">
        <v>214</v>
      </c>
    </row>
    <row r="81" spans="1:3" ht="16.5" thickBot="1">
      <c r="A81" s="212" t="s">
        <v>215</v>
      </c>
      <c r="B81" s="213"/>
      <c r="C81" s="214"/>
    </row>
    <row r="82" spans="1:3" ht="17.25" customHeight="1" thickBot="1">
      <c r="A82" s="4" t="s">
        <v>216</v>
      </c>
      <c r="B82" s="5" t="s">
        <v>217</v>
      </c>
      <c r="C82" s="6" t="s">
        <v>218</v>
      </c>
    </row>
    <row r="83" spans="1:3" ht="16.5" thickBot="1">
      <c r="A83" s="212" t="s">
        <v>219</v>
      </c>
      <c r="B83" s="213"/>
      <c r="C83" s="214"/>
    </row>
    <row r="84" spans="1:3" ht="17.25" customHeight="1" thickBot="1">
      <c r="A84" s="4" t="s">
        <v>220</v>
      </c>
      <c r="B84" s="5" t="s">
        <v>217</v>
      </c>
      <c r="C84" s="6" t="s">
        <v>221</v>
      </c>
    </row>
    <row r="85" spans="1:3" ht="16.5" thickBot="1">
      <c r="A85" s="212" t="s">
        <v>222</v>
      </c>
      <c r="B85" s="213"/>
      <c r="C85" s="214"/>
    </row>
    <row r="86" spans="1:3" ht="17.25" customHeight="1" thickBot="1">
      <c r="A86" s="4" t="s">
        <v>223</v>
      </c>
      <c r="B86" s="5" t="s">
        <v>69</v>
      </c>
      <c r="C86" s="21" t="s">
        <v>224</v>
      </c>
    </row>
    <row r="87" spans="1:3" ht="16.5" thickBot="1">
      <c r="A87" s="22" t="s">
        <v>225</v>
      </c>
      <c r="B87" s="23" t="s">
        <v>72</v>
      </c>
      <c r="C87" s="24" t="s">
        <v>226</v>
      </c>
    </row>
    <row r="88" spans="1:3" ht="16.5" thickBot="1">
      <c r="A88" s="25" t="s">
        <v>227</v>
      </c>
      <c r="B88" s="26" t="s">
        <v>75</v>
      </c>
      <c r="C88" s="27" t="s">
        <v>228</v>
      </c>
    </row>
  </sheetData>
  <sheetProtection/>
  <mergeCells count="20">
    <mergeCell ref="A83:C83"/>
    <mergeCell ref="A85:C85"/>
    <mergeCell ref="A52:C52"/>
    <mergeCell ref="A56:C56"/>
    <mergeCell ref="A67:C67"/>
    <mergeCell ref="A71:C71"/>
    <mergeCell ref="A77:C77"/>
    <mergeCell ref="A81:C81"/>
    <mergeCell ref="A47:C47"/>
    <mergeCell ref="A50:C50"/>
    <mergeCell ref="A16:C16"/>
    <mergeCell ref="A23:C23"/>
    <mergeCell ref="A31:C31"/>
    <mergeCell ref="A35:C35"/>
    <mergeCell ref="A2:C2"/>
    <mergeCell ref="A6:C6"/>
    <mergeCell ref="A10:C10"/>
    <mergeCell ref="A12:C12"/>
    <mergeCell ref="A42:C42"/>
    <mergeCell ref="A44:C4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22"/>
  <sheetViews>
    <sheetView showGridLines="0" view="pageBreakPreview" zoomScaleSheetLayoutView="100" zoomScalePageLayoutView="0" workbookViewId="0" topLeftCell="A22">
      <selection activeCell="D23" sqref="D23"/>
    </sheetView>
  </sheetViews>
  <sheetFormatPr defaultColWidth="9.140625" defaultRowHeight="12.75"/>
  <cols>
    <col min="1" max="1" width="10.57421875" style="59" customWidth="1"/>
    <col min="2" max="2" width="3.140625" style="60" customWidth="1"/>
    <col min="3" max="3" width="2.7109375" style="60" customWidth="1"/>
    <col min="4" max="4" width="59.00390625" style="60" customWidth="1"/>
    <col min="5" max="5" width="7.7109375" style="58" customWidth="1"/>
    <col min="6" max="6" width="11.8515625" style="192" customWidth="1"/>
    <col min="7" max="7" width="12.8515625" style="59" customWidth="1"/>
    <col min="8" max="16384" width="9.140625" style="59" customWidth="1"/>
  </cols>
  <sheetData>
    <row r="1" spans="1:7" ht="12.75">
      <c r="A1" s="57"/>
      <c r="B1" s="58"/>
      <c r="C1" s="58"/>
      <c r="D1" s="58"/>
      <c r="E1" s="28"/>
      <c r="F1" s="191"/>
      <c r="G1" s="57"/>
    </row>
    <row r="2" spans="5:7" ht="12.75">
      <c r="E2" s="220" t="s">
        <v>229</v>
      </c>
      <c r="F2" s="221"/>
      <c r="G2" s="221"/>
    </row>
    <row r="3" spans="5:7" ht="12.75">
      <c r="E3" s="222" t="s">
        <v>72</v>
      </c>
      <c r="F3" s="223"/>
      <c r="G3" s="223"/>
    </row>
    <row r="5" spans="1:7" ht="12.75">
      <c r="A5" s="230" t="s">
        <v>315</v>
      </c>
      <c r="B5" s="231"/>
      <c r="C5" s="231"/>
      <c r="D5" s="231"/>
      <c r="E5" s="231"/>
      <c r="F5" s="229"/>
      <c r="G5" s="229"/>
    </row>
    <row r="6" spans="1:7" ht="12.75">
      <c r="A6" s="232"/>
      <c r="B6" s="232"/>
      <c r="C6" s="232"/>
      <c r="D6" s="232"/>
      <c r="E6" s="232"/>
      <c r="F6" s="232"/>
      <c r="G6" s="232"/>
    </row>
    <row r="7" spans="1:7" ht="12.75">
      <c r="A7" s="224" t="s">
        <v>388</v>
      </c>
      <c r="B7" s="225"/>
      <c r="C7" s="225"/>
      <c r="D7" s="225"/>
      <c r="E7" s="225"/>
      <c r="F7" s="226"/>
      <c r="G7" s="226"/>
    </row>
    <row r="8" spans="1:7" ht="12.75">
      <c r="A8" s="227" t="s">
        <v>354</v>
      </c>
      <c r="B8" s="228"/>
      <c r="C8" s="228"/>
      <c r="D8" s="228"/>
      <c r="E8" s="228"/>
      <c r="F8" s="229"/>
      <c r="G8" s="229"/>
    </row>
    <row r="9" spans="1:7" ht="12.75" customHeight="1">
      <c r="A9" s="224" t="s">
        <v>389</v>
      </c>
      <c r="B9" s="225"/>
      <c r="C9" s="225"/>
      <c r="D9" s="225"/>
      <c r="E9" s="225"/>
      <c r="F9" s="226"/>
      <c r="G9" s="226"/>
    </row>
    <row r="10" spans="1:7" ht="12.75">
      <c r="A10" s="219" t="s">
        <v>355</v>
      </c>
      <c r="B10" s="241"/>
      <c r="C10" s="241"/>
      <c r="D10" s="241"/>
      <c r="E10" s="241"/>
      <c r="F10" s="242"/>
      <c r="G10" s="242"/>
    </row>
    <row r="11" spans="1:7" ht="12.75">
      <c r="A11" s="242"/>
      <c r="B11" s="242"/>
      <c r="C11" s="242"/>
      <c r="D11" s="242"/>
      <c r="E11" s="242"/>
      <c r="F11" s="242"/>
      <c r="G11" s="242"/>
    </row>
    <row r="12" spans="1:5" ht="12.75">
      <c r="A12" s="240"/>
      <c r="B12" s="229"/>
      <c r="C12" s="229"/>
      <c r="D12" s="229"/>
      <c r="E12" s="229"/>
    </row>
    <row r="13" spans="1:7" ht="12.75">
      <c r="A13" s="230" t="s">
        <v>231</v>
      </c>
      <c r="B13" s="231"/>
      <c r="C13" s="231"/>
      <c r="D13" s="231"/>
      <c r="E13" s="231"/>
      <c r="F13" s="243"/>
      <c r="G13" s="243"/>
    </row>
    <row r="14" spans="1:7" ht="12.75">
      <c r="A14" s="230" t="s">
        <v>444</v>
      </c>
      <c r="B14" s="231"/>
      <c r="C14" s="231"/>
      <c r="D14" s="231"/>
      <c r="E14" s="231"/>
      <c r="F14" s="243"/>
      <c r="G14" s="243"/>
    </row>
    <row r="15" spans="1:7" ht="12.75">
      <c r="A15" s="61"/>
      <c r="B15" s="62"/>
      <c r="C15" s="62"/>
      <c r="D15" s="62"/>
      <c r="E15" s="62"/>
      <c r="F15" s="193"/>
      <c r="G15" s="64"/>
    </row>
    <row r="16" spans="1:7" ht="12.75">
      <c r="A16" s="227" t="s">
        <v>445</v>
      </c>
      <c r="B16" s="244"/>
      <c r="C16" s="244"/>
      <c r="D16" s="244"/>
      <c r="E16" s="244"/>
      <c r="F16" s="245"/>
      <c r="G16" s="245"/>
    </row>
    <row r="17" spans="1:7" ht="12.75">
      <c r="A17" s="227" t="s">
        <v>232</v>
      </c>
      <c r="B17" s="227"/>
      <c r="C17" s="227"/>
      <c r="D17" s="227"/>
      <c r="E17" s="227"/>
      <c r="F17" s="245"/>
      <c r="G17" s="245"/>
    </row>
    <row r="18" spans="1:7" ht="12.75" customHeight="1">
      <c r="A18" s="61"/>
      <c r="B18" s="63"/>
      <c r="C18" s="63"/>
      <c r="D18" s="247" t="s">
        <v>390</v>
      </c>
      <c r="E18" s="247"/>
      <c r="F18" s="247"/>
      <c r="G18" s="247"/>
    </row>
    <row r="19" spans="1:7" ht="67.5" customHeight="1">
      <c r="A19" s="30" t="s">
        <v>64</v>
      </c>
      <c r="B19" s="235" t="s">
        <v>233</v>
      </c>
      <c r="C19" s="236"/>
      <c r="D19" s="237"/>
      <c r="E19" s="65" t="s">
        <v>234</v>
      </c>
      <c r="F19" s="66" t="s">
        <v>235</v>
      </c>
      <c r="G19" s="66" t="s">
        <v>236</v>
      </c>
    </row>
    <row r="20" spans="1:7" s="60" customFormat="1" ht="12.75" customHeight="1">
      <c r="A20" s="66" t="s">
        <v>237</v>
      </c>
      <c r="B20" s="67" t="s">
        <v>238</v>
      </c>
      <c r="C20" s="68"/>
      <c r="D20" s="69"/>
      <c r="E20" s="147"/>
      <c r="F20" s="160">
        <f>F21+F27</f>
        <v>2657710.53</v>
      </c>
      <c r="G20" s="160">
        <f>G21+G27</f>
        <v>2720560.4399999995</v>
      </c>
    </row>
    <row r="21" spans="1:7" s="60" customFormat="1" ht="12.75" customHeight="1">
      <c r="A21" s="72" t="s">
        <v>239</v>
      </c>
      <c r="B21" s="73" t="s">
        <v>240</v>
      </c>
      <c r="C21" s="74"/>
      <c r="D21" s="75"/>
      <c r="E21" s="147" t="s">
        <v>397</v>
      </c>
      <c r="F21" s="145">
        <f>F23</f>
        <v>24934.88</v>
      </c>
      <c r="G21" s="145">
        <f>G23</f>
        <v>23963.25</v>
      </c>
    </row>
    <row r="22" spans="1:7" s="60" customFormat="1" ht="12.75" customHeight="1">
      <c r="A22" s="36" t="s">
        <v>250</v>
      </c>
      <c r="B22" s="37"/>
      <c r="C22" s="53" t="s">
        <v>316</v>
      </c>
      <c r="D22" s="76"/>
      <c r="E22" s="148"/>
      <c r="F22" s="195"/>
      <c r="G22" s="71"/>
    </row>
    <row r="23" spans="1:7" s="60" customFormat="1" ht="12.75" customHeight="1">
      <c r="A23" s="36" t="s">
        <v>251</v>
      </c>
      <c r="B23" s="37"/>
      <c r="C23" s="53" t="s">
        <v>317</v>
      </c>
      <c r="D23" s="54"/>
      <c r="E23" s="149"/>
      <c r="F23" s="145">
        <v>24934.88</v>
      </c>
      <c r="G23" s="145">
        <v>23963.25</v>
      </c>
    </row>
    <row r="24" spans="1:7" s="60" customFormat="1" ht="12.75" customHeight="1">
      <c r="A24" s="36" t="s">
        <v>283</v>
      </c>
      <c r="B24" s="37"/>
      <c r="C24" s="53" t="s">
        <v>318</v>
      </c>
      <c r="D24" s="54"/>
      <c r="E24" s="149"/>
      <c r="F24" s="195"/>
      <c r="G24" s="71"/>
    </row>
    <row r="25" spans="1:7" s="60" customFormat="1" ht="12.75" customHeight="1">
      <c r="A25" s="36" t="s">
        <v>319</v>
      </c>
      <c r="B25" s="37"/>
      <c r="C25" s="53" t="s">
        <v>320</v>
      </c>
      <c r="D25" s="54"/>
      <c r="E25" s="150"/>
      <c r="F25" s="195"/>
      <c r="G25" s="71"/>
    </row>
    <row r="26" spans="1:7" s="60" customFormat="1" ht="12.75" customHeight="1">
      <c r="A26" s="77" t="s">
        <v>321</v>
      </c>
      <c r="B26" s="37"/>
      <c r="C26" s="78" t="s">
        <v>322</v>
      </c>
      <c r="D26" s="76"/>
      <c r="E26" s="150"/>
      <c r="F26" s="195"/>
      <c r="G26" s="71"/>
    </row>
    <row r="27" spans="1:7" s="60" customFormat="1" ht="12.75" customHeight="1">
      <c r="A27" s="79" t="s">
        <v>241</v>
      </c>
      <c r="B27" s="80" t="s">
        <v>242</v>
      </c>
      <c r="C27" s="81"/>
      <c r="D27" s="82"/>
      <c r="E27" s="150" t="s">
        <v>398</v>
      </c>
      <c r="F27" s="145">
        <f>F29+F30+F32+F33+F35+F36</f>
        <v>2632775.65</v>
      </c>
      <c r="G27" s="145">
        <f>G29+G30+G32+G33+G35+G36</f>
        <v>2696597.1899999995</v>
      </c>
    </row>
    <row r="28" spans="1:7" s="60" customFormat="1" ht="12.75" customHeight="1">
      <c r="A28" s="36" t="s">
        <v>286</v>
      </c>
      <c r="B28" s="37"/>
      <c r="C28" s="53" t="s">
        <v>323</v>
      </c>
      <c r="D28" s="54"/>
      <c r="E28" s="149"/>
      <c r="F28" s="195"/>
      <c r="G28" s="71"/>
    </row>
    <row r="29" spans="1:7" s="60" customFormat="1" ht="12.75" customHeight="1">
      <c r="A29" s="36" t="s">
        <v>288</v>
      </c>
      <c r="B29" s="37"/>
      <c r="C29" s="53" t="s">
        <v>324</v>
      </c>
      <c r="D29" s="54"/>
      <c r="E29" s="149"/>
      <c r="F29" s="71">
        <v>2238717.71</v>
      </c>
      <c r="G29" s="71">
        <v>2258139.26</v>
      </c>
    </row>
    <row r="30" spans="1:7" s="60" customFormat="1" ht="12.75" customHeight="1">
      <c r="A30" s="36" t="s">
        <v>290</v>
      </c>
      <c r="B30" s="37"/>
      <c r="C30" s="53" t="s">
        <v>325</v>
      </c>
      <c r="D30" s="54"/>
      <c r="E30" s="149"/>
      <c r="F30" s="71">
        <v>110878.46</v>
      </c>
      <c r="G30" s="71">
        <v>114587.36</v>
      </c>
    </row>
    <row r="31" spans="1:7" s="60" customFormat="1" ht="12.75" customHeight="1">
      <c r="A31" s="36" t="s">
        <v>292</v>
      </c>
      <c r="B31" s="37"/>
      <c r="C31" s="53" t="s">
        <v>326</v>
      </c>
      <c r="D31" s="54"/>
      <c r="E31" s="149"/>
      <c r="F31" s="195"/>
      <c r="G31" s="71"/>
    </row>
    <row r="32" spans="1:7" s="60" customFormat="1" ht="12.75" customHeight="1">
      <c r="A32" s="36" t="s">
        <v>294</v>
      </c>
      <c r="B32" s="37"/>
      <c r="C32" s="53" t="s">
        <v>327</v>
      </c>
      <c r="D32" s="54"/>
      <c r="E32" s="149"/>
      <c r="F32" s="71">
        <v>169418.8</v>
      </c>
      <c r="G32" s="71">
        <v>190117.61</v>
      </c>
    </row>
    <row r="33" spans="1:7" s="60" customFormat="1" ht="12.75" customHeight="1">
      <c r="A33" s="36" t="s">
        <v>296</v>
      </c>
      <c r="B33" s="37"/>
      <c r="C33" s="53" t="s">
        <v>328</v>
      </c>
      <c r="D33" s="54"/>
      <c r="E33" s="149"/>
      <c r="F33" s="71">
        <v>70341.2</v>
      </c>
      <c r="G33" s="71">
        <v>85403.42</v>
      </c>
    </row>
    <row r="34" spans="1:7" s="60" customFormat="1" ht="12.75" customHeight="1">
      <c r="A34" s="36" t="s">
        <v>298</v>
      </c>
      <c r="B34" s="37"/>
      <c r="C34" s="53" t="s">
        <v>329</v>
      </c>
      <c r="D34" s="54"/>
      <c r="E34" s="149"/>
      <c r="F34" s="195"/>
      <c r="G34" s="71"/>
    </row>
    <row r="35" spans="1:7" s="60" customFormat="1" ht="12.75" customHeight="1">
      <c r="A35" s="36" t="s">
        <v>300</v>
      </c>
      <c r="B35" s="37"/>
      <c r="C35" s="53" t="s">
        <v>330</v>
      </c>
      <c r="D35" s="54"/>
      <c r="E35" s="149"/>
      <c r="F35" s="71">
        <v>35103</v>
      </c>
      <c r="G35" s="71">
        <v>39157.02</v>
      </c>
    </row>
    <row r="36" spans="1:7" s="60" customFormat="1" ht="12.75" customHeight="1">
      <c r="A36" s="36" t="s">
        <v>331</v>
      </c>
      <c r="B36" s="46"/>
      <c r="C36" s="48" t="s">
        <v>356</v>
      </c>
      <c r="D36" s="38"/>
      <c r="E36" s="149"/>
      <c r="F36" s="145">
        <v>8316.48</v>
      </c>
      <c r="G36" s="145">
        <v>9192.52</v>
      </c>
    </row>
    <row r="37" spans="1:7" s="60" customFormat="1" ht="12.75" customHeight="1">
      <c r="A37" s="36" t="s">
        <v>303</v>
      </c>
      <c r="B37" s="37"/>
      <c r="C37" s="53" t="s">
        <v>332</v>
      </c>
      <c r="D37" s="54"/>
      <c r="E37" s="150"/>
      <c r="F37" s="194"/>
      <c r="G37" s="145"/>
    </row>
    <row r="38" spans="1:7" s="60" customFormat="1" ht="12.75" customHeight="1">
      <c r="A38" s="72" t="s">
        <v>243</v>
      </c>
      <c r="B38" s="83" t="s">
        <v>244</v>
      </c>
      <c r="C38" s="83"/>
      <c r="D38" s="39"/>
      <c r="E38" s="150"/>
      <c r="F38" s="195"/>
      <c r="G38" s="71"/>
    </row>
    <row r="39" spans="1:7" s="56" customFormat="1" ht="12.75" customHeight="1">
      <c r="A39" s="34" t="s">
        <v>245</v>
      </c>
      <c r="B39" s="35" t="s">
        <v>333</v>
      </c>
      <c r="C39" s="35"/>
      <c r="D39" s="45"/>
      <c r="E39" s="151"/>
      <c r="F39" s="196"/>
      <c r="G39" s="33"/>
    </row>
    <row r="40" spans="1:7" s="60" customFormat="1" ht="12.75" customHeight="1">
      <c r="A40" s="66" t="s">
        <v>246</v>
      </c>
      <c r="B40" s="67" t="s">
        <v>334</v>
      </c>
      <c r="C40" s="68"/>
      <c r="D40" s="69"/>
      <c r="E40" s="149"/>
      <c r="F40" s="195"/>
      <c r="G40" s="71"/>
    </row>
    <row r="41" spans="1:7" s="60" customFormat="1" ht="12.75" customHeight="1">
      <c r="A41" s="30" t="s">
        <v>247</v>
      </c>
      <c r="B41" s="31" t="s">
        <v>248</v>
      </c>
      <c r="C41" s="84"/>
      <c r="D41" s="32"/>
      <c r="E41" s="150"/>
      <c r="F41" s="160">
        <f>F42+F48+F49+F57</f>
        <v>368734.86</v>
      </c>
      <c r="G41" s="160">
        <f>G42+G48+G49+G57</f>
        <v>156286.87</v>
      </c>
    </row>
    <row r="42" spans="1:7" s="60" customFormat="1" ht="12.75" customHeight="1">
      <c r="A42" s="34" t="s">
        <v>239</v>
      </c>
      <c r="B42" s="40" t="s">
        <v>249</v>
      </c>
      <c r="C42" s="43"/>
      <c r="D42" s="41"/>
      <c r="E42" s="150" t="s">
        <v>399</v>
      </c>
      <c r="F42" s="145">
        <f>F44</f>
        <v>36523.95</v>
      </c>
      <c r="G42" s="145">
        <f>G44</f>
        <v>5015.45</v>
      </c>
    </row>
    <row r="43" spans="1:7" s="60" customFormat="1" ht="12.75" customHeight="1">
      <c r="A43" s="42" t="s">
        <v>250</v>
      </c>
      <c r="B43" s="46"/>
      <c r="C43" s="48" t="s">
        <v>335</v>
      </c>
      <c r="D43" s="38"/>
      <c r="E43" s="149"/>
      <c r="F43" s="195"/>
      <c r="G43" s="71"/>
    </row>
    <row r="44" spans="1:7" s="60" customFormat="1" ht="12.75" customHeight="1">
      <c r="A44" s="42" t="s">
        <v>251</v>
      </c>
      <c r="B44" s="46"/>
      <c r="C44" s="48" t="s">
        <v>336</v>
      </c>
      <c r="D44" s="38"/>
      <c r="E44" s="149"/>
      <c r="F44" s="145">
        <v>36523.95</v>
      </c>
      <c r="G44" s="145">
        <v>5015.45</v>
      </c>
    </row>
    <row r="45" spans="1:7" s="60" customFormat="1" ht="12.75">
      <c r="A45" s="42" t="s">
        <v>283</v>
      </c>
      <c r="B45" s="46"/>
      <c r="C45" s="48" t="s">
        <v>337</v>
      </c>
      <c r="D45" s="38"/>
      <c r="E45" s="149"/>
      <c r="F45" s="195"/>
      <c r="G45" s="71"/>
    </row>
    <row r="46" spans="1:7" s="60" customFormat="1" ht="12.75">
      <c r="A46" s="42" t="s">
        <v>319</v>
      </c>
      <c r="B46" s="46"/>
      <c r="C46" s="48" t="s">
        <v>338</v>
      </c>
      <c r="D46" s="38"/>
      <c r="E46" s="149"/>
      <c r="F46" s="195"/>
      <c r="G46" s="71"/>
    </row>
    <row r="47" spans="1:7" s="60" customFormat="1" ht="12.75" customHeight="1">
      <c r="A47" s="42" t="s">
        <v>321</v>
      </c>
      <c r="B47" s="84"/>
      <c r="C47" s="251" t="s">
        <v>252</v>
      </c>
      <c r="D47" s="252"/>
      <c r="E47" s="149"/>
      <c r="F47" s="195"/>
      <c r="G47" s="71"/>
    </row>
    <row r="48" spans="1:7" s="60" customFormat="1" ht="12.75" customHeight="1">
      <c r="A48" s="34" t="s">
        <v>241</v>
      </c>
      <c r="B48" s="49" t="s">
        <v>253</v>
      </c>
      <c r="C48" s="85"/>
      <c r="D48" s="50"/>
      <c r="E48" s="150" t="s">
        <v>400</v>
      </c>
      <c r="F48" s="71">
        <v>0</v>
      </c>
      <c r="G48" s="71">
        <v>0</v>
      </c>
    </row>
    <row r="49" spans="1:7" s="60" customFormat="1" ht="12.75" customHeight="1">
      <c r="A49" s="34" t="s">
        <v>243</v>
      </c>
      <c r="B49" s="40" t="s">
        <v>254</v>
      </c>
      <c r="C49" s="43"/>
      <c r="D49" s="41"/>
      <c r="E49" s="150" t="s">
        <v>392</v>
      </c>
      <c r="F49" s="145">
        <f>F53+F54+F55</f>
        <v>275661.31</v>
      </c>
      <c r="G49" s="145">
        <f>G53+G54+G55+G51</f>
        <v>79057.29</v>
      </c>
    </row>
    <row r="50" spans="1:7" s="60" customFormat="1" ht="12.75" customHeight="1">
      <c r="A50" s="42" t="s">
        <v>255</v>
      </c>
      <c r="B50" s="43"/>
      <c r="C50" s="86" t="s">
        <v>256</v>
      </c>
      <c r="D50" s="44"/>
      <c r="E50" s="150"/>
      <c r="F50" s="195"/>
      <c r="G50" s="71"/>
    </row>
    <row r="51" spans="1:7" s="60" customFormat="1" ht="12.75" customHeight="1">
      <c r="A51" s="87" t="s">
        <v>257</v>
      </c>
      <c r="B51" s="46"/>
      <c r="C51" s="48" t="s">
        <v>258</v>
      </c>
      <c r="D51" s="88"/>
      <c r="E51" s="152"/>
      <c r="F51" s="197"/>
      <c r="G51" s="89">
        <v>1927.39</v>
      </c>
    </row>
    <row r="52" spans="1:7" s="60" customFormat="1" ht="12.75" customHeight="1">
      <c r="A52" s="42" t="s">
        <v>259</v>
      </c>
      <c r="B52" s="46"/>
      <c r="C52" s="48" t="s">
        <v>260</v>
      </c>
      <c r="D52" s="38"/>
      <c r="E52" s="153"/>
      <c r="F52" s="194"/>
      <c r="G52" s="145"/>
    </row>
    <row r="53" spans="1:7" s="60" customFormat="1" ht="12.75" customHeight="1">
      <c r="A53" s="42" t="s">
        <v>261</v>
      </c>
      <c r="B53" s="46"/>
      <c r="C53" s="251" t="s">
        <v>262</v>
      </c>
      <c r="D53" s="252"/>
      <c r="E53" s="153" t="s">
        <v>392</v>
      </c>
      <c r="F53" s="145">
        <v>38916.73</v>
      </c>
      <c r="G53" s="145">
        <v>7586.16</v>
      </c>
    </row>
    <row r="54" spans="1:7" s="60" customFormat="1" ht="12.75" customHeight="1">
      <c r="A54" s="42" t="s">
        <v>263</v>
      </c>
      <c r="B54" s="46"/>
      <c r="C54" s="48" t="s">
        <v>264</v>
      </c>
      <c r="D54" s="38"/>
      <c r="E54" s="153"/>
      <c r="F54" s="145">
        <v>236105.68</v>
      </c>
      <c r="G54" s="145">
        <v>65479.1</v>
      </c>
    </row>
    <row r="55" spans="1:7" s="60" customFormat="1" ht="12.75" customHeight="1">
      <c r="A55" s="42" t="s">
        <v>265</v>
      </c>
      <c r="B55" s="46"/>
      <c r="C55" s="48" t="s">
        <v>266</v>
      </c>
      <c r="D55" s="38"/>
      <c r="E55" s="150"/>
      <c r="F55" s="71">
        <v>638.9</v>
      </c>
      <c r="G55" s="71">
        <v>4064.64</v>
      </c>
    </row>
    <row r="56" spans="1:7" s="60" customFormat="1" ht="12.75" customHeight="1">
      <c r="A56" s="34" t="s">
        <v>245</v>
      </c>
      <c r="B56" s="35" t="s">
        <v>267</v>
      </c>
      <c r="C56" s="35"/>
      <c r="D56" s="45"/>
      <c r="E56" s="153"/>
      <c r="F56" s="195"/>
      <c r="G56" s="71"/>
    </row>
    <row r="57" spans="1:7" s="60" customFormat="1" ht="12.75" customHeight="1">
      <c r="A57" s="34" t="s">
        <v>268</v>
      </c>
      <c r="B57" s="35" t="s">
        <v>269</v>
      </c>
      <c r="C57" s="35"/>
      <c r="D57" s="45"/>
      <c r="E57" s="150" t="s">
        <v>393</v>
      </c>
      <c r="F57" s="71">
        <v>56549.6</v>
      </c>
      <c r="G57" s="71">
        <v>72214.13</v>
      </c>
    </row>
    <row r="58" spans="1:7" s="60" customFormat="1" ht="12.75" customHeight="1">
      <c r="A58" s="72"/>
      <c r="B58" s="80" t="s">
        <v>270</v>
      </c>
      <c r="C58" s="81"/>
      <c r="D58" s="82"/>
      <c r="E58" s="150"/>
      <c r="F58" s="160">
        <f>F20+F41</f>
        <v>3026445.3899999997</v>
      </c>
      <c r="G58" s="160">
        <f>G20+G41</f>
        <v>2876847.3099999996</v>
      </c>
    </row>
    <row r="59" spans="1:7" s="60" customFormat="1" ht="12.75" customHeight="1">
      <c r="A59" s="66" t="s">
        <v>271</v>
      </c>
      <c r="B59" s="67" t="s">
        <v>272</v>
      </c>
      <c r="C59" s="67"/>
      <c r="D59" s="90"/>
      <c r="E59" s="150" t="s">
        <v>401</v>
      </c>
      <c r="F59" s="160">
        <f>F63+F61+F60+F62</f>
        <v>2769390.27</v>
      </c>
      <c r="G59" s="146">
        <f>G63+G61+G60+G62</f>
        <v>2775577.5</v>
      </c>
    </row>
    <row r="60" spans="1:7" s="60" customFormat="1" ht="12.75" customHeight="1">
      <c r="A60" s="72" t="s">
        <v>239</v>
      </c>
      <c r="B60" s="83" t="s">
        <v>273</v>
      </c>
      <c r="C60" s="83"/>
      <c r="D60" s="39"/>
      <c r="E60" s="150"/>
      <c r="F60" s="161">
        <v>59400.83</v>
      </c>
      <c r="G60" s="161">
        <v>68571.62</v>
      </c>
    </row>
    <row r="61" spans="1:7" s="60" customFormat="1" ht="12.75" customHeight="1">
      <c r="A61" s="79" t="s">
        <v>241</v>
      </c>
      <c r="B61" s="80" t="s">
        <v>274</v>
      </c>
      <c r="C61" s="81"/>
      <c r="D61" s="82"/>
      <c r="E61" s="154"/>
      <c r="F61" s="71">
        <v>1733199.51</v>
      </c>
      <c r="G61" s="71">
        <v>1511854.51</v>
      </c>
    </row>
    <row r="62" spans="1:7" s="60" customFormat="1" ht="12.75" customHeight="1">
      <c r="A62" s="72" t="s">
        <v>243</v>
      </c>
      <c r="B62" s="253" t="s">
        <v>275</v>
      </c>
      <c r="C62" s="254"/>
      <c r="D62" s="255"/>
      <c r="E62" s="150"/>
      <c r="F62" s="71">
        <v>975752.45</v>
      </c>
      <c r="G62" s="71">
        <v>1193786.43</v>
      </c>
    </row>
    <row r="63" spans="1:7" s="60" customFormat="1" ht="12.75" customHeight="1">
      <c r="A63" s="72" t="s">
        <v>276</v>
      </c>
      <c r="B63" s="83" t="s">
        <v>277</v>
      </c>
      <c r="C63" s="37"/>
      <c r="D63" s="70"/>
      <c r="E63" s="150"/>
      <c r="F63" s="71">
        <v>1037.48</v>
      </c>
      <c r="G63" s="71">
        <v>1364.94</v>
      </c>
    </row>
    <row r="64" spans="1:7" s="60" customFormat="1" ht="12.75" customHeight="1">
      <c r="A64" s="66" t="s">
        <v>278</v>
      </c>
      <c r="B64" s="67" t="s">
        <v>279</v>
      </c>
      <c r="C64" s="68"/>
      <c r="D64" s="69"/>
      <c r="E64" s="150"/>
      <c r="F64" s="160">
        <f>F69+F65</f>
        <v>247268.76</v>
      </c>
      <c r="G64" s="146">
        <f>G80+G81+G82+G83</f>
        <v>65302.50000000001</v>
      </c>
    </row>
    <row r="65" spans="1:7" s="60" customFormat="1" ht="12.75" customHeight="1">
      <c r="A65" s="72" t="s">
        <v>239</v>
      </c>
      <c r="B65" s="73" t="s">
        <v>280</v>
      </c>
      <c r="C65" s="91"/>
      <c r="D65" s="92"/>
      <c r="E65" s="150"/>
      <c r="F65" s="71"/>
      <c r="G65" s="71"/>
    </row>
    <row r="66" spans="1:7" s="60" customFormat="1" ht="12.75">
      <c r="A66" s="36" t="s">
        <v>250</v>
      </c>
      <c r="B66" s="93"/>
      <c r="C66" s="53" t="s">
        <v>281</v>
      </c>
      <c r="D66" s="94"/>
      <c r="E66" s="153"/>
      <c r="F66" s="71"/>
      <c r="G66" s="71"/>
    </row>
    <row r="67" spans="1:7" s="60" customFormat="1" ht="12.75" customHeight="1">
      <c r="A67" s="36" t="s">
        <v>251</v>
      </c>
      <c r="B67" s="37"/>
      <c r="C67" s="53" t="s">
        <v>282</v>
      </c>
      <c r="D67" s="54"/>
      <c r="E67" s="150"/>
      <c r="F67" s="71"/>
      <c r="G67" s="71"/>
    </row>
    <row r="68" spans="1:7" s="60" customFormat="1" ht="12.75" customHeight="1">
      <c r="A68" s="36" t="s">
        <v>339</v>
      </c>
      <c r="B68" s="37"/>
      <c r="C68" s="53" t="s">
        <v>284</v>
      </c>
      <c r="D68" s="54"/>
      <c r="E68" s="155"/>
      <c r="F68" s="71"/>
      <c r="G68" s="71"/>
    </row>
    <row r="69" spans="1:7" s="29" customFormat="1" ht="12.75" customHeight="1">
      <c r="A69" s="34" t="s">
        <v>241</v>
      </c>
      <c r="B69" s="51" t="s">
        <v>285</v>
      </c>
      <c r="C69" s="95"/>
      <c r="D69" s="52"/>
      <c r="E69" s="156"/>
      <c r="F69" s="201">
        <f>F80+F82+F81</f>
        <v>247268.76</v>
      </c>
      <c r="G69" s="146">
        <f>G80+G81+G82+G83</f>
        <v>65302.50000000001</v>
      </c>
    </row>
    <row r="70" spans="1:7" s="60" customFormat="1" ht="12.75" customHeight="1">
      <c r="A70" s="36" t="s">
        <v>286</v>
      </c>
      <c r="B70" s="37"/>
      <c r="C70" s="53" t="s">
        <v>287</v>
      </c>
      <c r="D70" s="76"/>
      <c r="E70" s="150"/>
      <c r="F70" s="195"/>
      <c r="G70" s="71"/>
    </row>
    <row r="71" spans="1:7" s="60" customFormat="1" ht="12.75" customHeight="1">
      <c r="A71" s="36" t="s">
        <v>288</v>
      </c>
      <c r="B71" s="93"/>
      <c r="C71" s="53" t="s">
        <v>289</v>
      </c>
      <c r="D71" s="94"/>
      <c r="E71" s="153"/>
      <c r="F71" s="195"/>
      <c r="G71" s="71"/>
    </row>
    <row r="72" spans="1:7" s="60" customFormat="1" ht="12.75">
      <c r="A72" s="36" t="s">
        <v>290</v>
      </c>
      <c r="B72" s="93"/>
      <c r="C72" s="53" t="s">
        <v>291</v>
      </c>
      <c r="D72" s="94"/>
      <c r="E72" s="153"/>
      <c r="F72" s="195"/>
      <c r="G72" s="71"/>
    </row>
    <row r="73" spans="1:7" s="60" customFormat="1" ht="12.75">
      <c r="A73" s="96" t="s">
        <v>292</v>
      </c>
      <c r="B73" s="43"/>
      <c r="C73" s="97" t="s">
        <v>293</v>
      </c>
      <c r="D73" s="44"/>
      <c r="E73" s="153"/>
      <c r="F73" s="195"/>
      <c r="G73" s="71"/>
    </row>
    <row r="74" spans="1:7" s="60" customFormat="1" ht="12.75">
      <c r="A74" s="72" t="s">
        <v>294</v>
      </c>
      <c r="B74" s="78"/>
      <c r="C74" s="78" t="s">
        <v>295</v>
      </c>
      <c r="D74" s="76"/>
      <c r="E74" s="157"/>
      <c r="F74" s="195"/>
      <c r="G74" s="71"/>
    </row>
    <row r="75" spans="1:7" s="60" customFormat="1" ht="12.75" customHeight="1">
      <c r="A75" s="98" t="s">
        <v>296</v>
      </c>
      <c r="B75" s="95"/>
      <c r="C75" s="99" t="s">
        <v>297</v>
      </c>
      <c r="D75" s="55"/>
      <c r="E75" s="150"/>
      <c r="F75" s="195"/>
      <c r="G75" s="71"/>
    </row>
    <row r="76" spans="1:7" s="60" customFormat="1" ht="12.75" customHeight="1">
      <c r="A76" s="42" t="s">
        <v>340</v>
      </c>
      <c r="B76" s="46"/>
      <c r="C76" s="88"/>
      <c r="D76" s="38" t="s">
        <v>341</v>
      </c>
      <c r="E76" s="153"/>
      <c r="F76" s="195"/>
      <c r="G76" s="71"/>
    </row>
    <row r="77" spans="1:7" s="60" customFormat="1" ht="12.75" customHeight="1">
      <c r="A77" s="42" t="s">
        <v>342</v>
      </c>
      <c r="B77" s="46"/>
      <c r="C77" s="88"/>
      <c r="D77" s="38" t="s">
        <v>343</v>
      </c>
      <c r="E77" s="149"/>
      <c r="F77" s="195"/>
      <c r="G77" s="71"/>
    </row>
    <row r="78" spans="1:7" s="60" customFormat="1" ht="12.75" customHeight="1">
      <c r="A78" s="42" t="s">
        <v>298</v>
      </c>
      <c r="B78" s="85"/>
      <c r="C78" s="100" t="s">
        <v>299</v>
      </c>
      <c r="D78" s="101"/>
      <c r="E78" s="149"/>
      <c r="F78" s="195"/>
      <c r="G78" s="71"/>
    </row>
    <row r="79" spans="1:7" s="60" customFormat="1" ht="12.75" customHeight="1">
      <c r="A79" s="42" t="s">
        <v>300</v>
      </c>
      <c r="B79" s="102"/>
      <c r="C79" s="48" t="s">
        <v>301</v>
      </c>
      <c r="D79" s="103"/>
      <c r="E79" s="153"/>
      <c r="F79" s="195"/>
      <c r="G79" s="71"/>
    </row>
    <row r="80" spans="1:7" s="60" customFormat="1" ht="12.75" customHeight="1">
      <c r="A80" s="42" t="s">
        <v>331</v>
      </c>
      <c r="B80" s="37"/>
      <c r="C80" s="53" t="s">
        <v>302</v>
      </c>
      <c r="D80" s="54"/>
      <c r="E80" s="153" t="s">
        <v>402</v>
      </c>
      <c r="F80" s="71">
        <v>34342.6</v>
      </c>
      <c r="G80" s="71">
        <v>8281.84</v>
      </c>
    </row>
    <row r="81" spans="1:7" s="60" customFormat="1" ht="12.75" customHeight="1">
      <c r="A81" s="42" t="s">
        <v>303</v>
      </c>
      <c r="B81" s="37"/>
      <c r="C81" s="53" t="s">
        <v>344</v>
      </c>
      <c r="D81" s="54"/>
      <c r="E81" s="153" t="s">
        <v>402</v>
      </c>
      <c r="F81" s="71">
        <v>155938.93</v>
      </c>
      <c r="G81" s="71">
        <v>0</v>
      </c>
    </row>
    <row r="82" spans="1:7" s="60" customFormat="1" ht="12.75" customHeight="1">
      <c r="A82" s="36" t="s">
        <v>305</v>
      </c>
      <c r="B82" s="46"/>
      <c r="C82" s="48" t="s">
        <v>304</v>
      </c>
      <c r="D82" s="38"/>
      <c r="E82" s="153" t="s">
        <v>402</v>
      </c>
      <c r="F82" s="145">
        <v>56987.23</v>
      </c>
      <c r="G82" s="71">
        <v>56987.23</v>
      </c>
    </row>
    <row r="83" spans="1:7" s="60" customFormat="1" ht="12.75" customHeight="1">
      <c r="A83" s="36" t="s">
        <v>345</v>
      </c>
      <c r="B83" s="37"/>
      <c r="C83" s="53" t="s">
        <v>306</v>
      </c>
      <c r="D83" s="54"/>
      <c r="E83" s="155"/>
      <c r="F83" s="195"/>
      <c r="G83" s="71">
        <v>33.43</v>
      </c>
    </row>
    <row r="84" spans="1:7" s="60" customFormat="1" ht="12.75" customHeight="1">
      <c r="A84" s="66" t="s">
        <v>307</v>
      </c>
      <c r="B84" s="104" t="s">
        <v>308</v>
      </c>
      <c r="C84" s="105"/>
      <c r="D84" s="106"/>
      <c r="E84" s="149" t="s">
        <v>403</v>
      </c>
      <c r="F84" s="146">
        <f>F90</f>
        <v>9786.359999999997</v>
      </c>
      <c r="G84" s="146">
        <f>G90</f>
        <v>35967.31</v>
      </c>
    </row>
    <row r="85" spans="1:7" s="60" customFormat="1" ht="12.75" customHeight="1">
      <c r="A85" s="72" t="s">
        <v>239</v>
      </c>
      <c r="B85" s="83" t="s">
        <v>346</v>
      </c>
      <c r="C85" s="37"/>
      <c r="D85" s="70"/>
      <c r="E85" s="155"/>
      <c r="F85" s="71"/>
      <c r="G85" s="71"/>
    </row>
    <row r="86" spans="1:7" s="60" customFormat="1" ht="12.75" customHeight="1">
      <c r="A86" s="72" t="s">
        <v>241</v>
      </c>
      <c r="B86" s="73" t="s">
        <v>309</v>
      </c>
      <c r="C86" s="91"/>
      <c r="D86" s="92"/>
      <c r="E86" s="150"/>
      <c r="F86" s="71"/>
      <c r="G86" s="71"/>
    </row>
    <row r="87" spans="1:7" s="60" customFormat="1" ht="12.75" customHeight="1">
      <c r="A87" s="36" t="s">
        <v>286</v>
      </c>
      <c r="B87" s="37"/>
      <c r="C87" s="53" t="s">
        <v>347</v>
      </c>
      <c r="D87" s="54"/>
      <c r="E87" s="150"/>
      <c r="F87" s="71"/>
      <c r="G87" s="71"/>
    </row>
    <row r="88" spans="1:7" s="60" customFormat="1" ht="12.75" customHeight="1">
      <c r="A88" s="36" t="s">
        <v>288</v>
      </c>
      <c r="B88" s="37"/>
      <c r="C88" s="53" t="s">
        <v>348</v>
      </c>
      <c r="D88" s="54"/>
      <c r="E88" s="150"/>
      <c r="F88" s="71"/>
      <c r="G88" s="71"/>
    </row>
    <row r="89" spans="1:7" s="60" customFormat="1" ht="12.75" customHeight="1">
      <c r="A89" s="34" t="s">
        <v>243</v>
      </c>
      <c r="B89" s="88" t="s">
        <v>310</v>
      </c>
      <c r="C89" s="88"/>
      <c r="D89" s="47"/>
      <c r="E89" s="150"/>
      <c r="F89" s="71"/>
      <c r="G89" s="71"/>
    </row>
    <row r="90" spans="1:7" s="60" customFormat="1" ht="12.75" customHeight="1">
      <c r="A90" s="79" t="s">
        <v>245</v>
      </c>
      <c r="B90" s="80" t="s">
        <v>311</v>
      </c>
      <c r="C90" s="81"/>
      <c r="D90" s="82"/>
      <c r="E90" s="150"/>
      <c r="F90" s="71">
        <f>F92+F91</f>
        <v>9786.359999999997</v>
      </c>
      <c r="G90" s="71">
        <f>G92+G91</f>
        <v>35967.31</v>
      </c>
    </row>
    <row r="91" spans="1:7" s="60" customFormat="1" ht="12.75" customHeight="1">
      <c r="A91" s="36" t="s">
        <v>349</v>
      </c>
      <c r="B91" s="68"/>
      <c r="C91" s="53" t="s">
        <v>312</v>
      </c>
      <c r="D91" s="107"/>
      <c r="E91" s="149"/>
      <c r="F91" s="71">
        <v>-26180.95</v>
      </c>
      <c r="G91" s="71">
        <v>-18579.86</v>
      </c>
    </row>
    <row r="92" spans="1:7" s="60" customFormat="1" ht="12.75" customHeight="1">
      <c r="A92" s="36" t="s">
        <v>350</v>
      </c>
      <c r="B92" s="68"/>
      <c r="C92" s="53" t="s">
        <v>313</v>
      </c>
      <c r="D92" s="107"/>
      <c r="E92" s="149"/>
      <c r="F92" s="71">
        <v>35967.31</v>
      </c>
      <c r="G92" s="71">
        <v>54547.17</v>
      </c>
    </row>
    <row r="93" spans="1:7" s="60" customFormat="1" ht="12.75" customHeight="1">
      <c r="A93" s="66" t="s">
        <v>351</v>
      </c>
      <c r="B93" s="104" t="s">
        <v>352</v>
      </c>
      <c r="C93" s="106"/>
      <c r="D93" s="106"/>
      <c r="E93" s="149"/>
      <c r="F93" s="71"/>
      <c r="G93" s="71"/>
    </row>
    <row r="94" spans="1:7" s="60" customFormat="1" ht="25.5" customHeight="1">
      <c r="A94" s="66"/>
      <c r="B94" s="256" t="s">
        <v>353</v>
      </c>
      <c r="C94" s="257"/>
      <c r="D94" s="252"/>
      <c r="E94" s="150"/>
      <c r="F94" s="160">
        <f>F59+F64+F84</f>
        <v>3026445.39</v>
      </c>
      <c r="G94" s="160">
        <f>G59+G69+G84</f>
        <v>2876847.31</v>
      </c>
    </row>
    <row r="95" spans="1:7" s="60" customFormat="1" ht="12.75">
      <c r="A95" s="108"/>
      <c r="B95" s="109"/>
      <c r="C95" s="109"/>
      <c r="D95" s="109"/>
      <c r="E95" s="109"/>
      <c r="F95" s="198"/>
      <c r="G95" s="58"/>
    </row>
    <row r="96" spans="1:7" s="60" customFormat="1" ht="12.75" customHeight="1">
      <c r="A96" s="238" t="s">
        <v>404</v>
      </c>
      <c r="B96" s="239"/>
      <c r="C96" s="239"/>
      <c r="D96" s="239"/>
      <c r="E96" s="239"/>
      <c r="F96" s="250" t="s">
        <v>395</v>
      </c>
      <c r="G96" s="225"/>
    </row>
    <row r="97" spans="1:7" s="60" customFormat="1" ht="12.75">
      <c r="A97" s="246" t="s">
        <v>50</v>
      </c>
      <c r="B97" s="246"/>
      <c r="C97" s="246"/>
      <c r="D97" s="246"/>
      <c r="E97" s="246"/>
      <c r="F97" s="227" t="s">
        <v>314</v>
      </c>
      <c r="G97" s="227"/>
    </row>
    <row r="98" spans="1:7" s="60" customFormat="1" ht="12.75">
      <c r="A98" s="248" t="s">
        <v>49</v>
      </c>
      <c r="B98" s="249"/>
      <c r="C98" s="249"/>
      <c r="D98" s="249"/>
      <c r="E98" s="110"/>
      <c r="F98" s="199"/>
      <c r="G98" s="63"/>
    </row>
    <row r="99" spans="1:7" s="60" customFormat="1" ht="12.75">
      <c r="A99" s="112"/>
      <c r="B99" s="111"/>
      <c r="C99" s="111"/>
      <c r="D99" s="111"/>
      <c r="E99" s="110"/>
      <c r="F99" s="199"/>
      <c r="G99" s="63"/>
    </row>
    <row r="100" spans="1:7" s="60" customFormat="1" ht="12.75">
      <c r="A100" s="233" t="s">
        <v>443</v>
      </c>
      <c r="B100" s="233"/>
      <c r="C100" s="233"/>
      <c r="D100" s="233"/>
      <c r="E100" s="233"/>
      <c r="F100" s="234" t="s">
        <v>442</v>
      </c>
      <c r="G100" s="234"/>
    </row>
    <row r="101" spans="1:7" s="60" customFormat="1" ht="12.75" customHeight="1">
      <c r="A101" s="218" t="s">
        <v>51</v>
      </c>
      <c r="B101" s="218"/>
      <c r="C101" s="218"/>
      <c r="D101" s="218"/>
      <c r="E101" s="218"/>
      <c r="F101" s="219" t="s">
        <v>314</v>
      </c>
      <c r="G101" s="219"/>
    </row>
    <row r="102" spans="5:6" s="60" customFormat="1" ht="12.75">
      <c r="E102" s="58"/>
      <c r="F102" s="200"/>
    </row>
    <row r="103" spans="5:6" s="60" customFormat="1" ht="12.75">
      <c r="E103" s="58"/>
      <c r="F103" s="200"/>
    </row>
    <row r="104" spans="5:6" s="60" customFormat="1" ht="12.75">
      <c r="E104" s="58"/>
      <c r="F104" s="200"/>
    </row>
    <row r="105" spans="5:6" s="60" customFormat="1" ht="12.75">
      <c r="E105" s="58"/>
      <c r="F105" s="200"/>
    </row>
    <row r="106" spans="5:6" s="60" customFormat="1" ht="12.75">
      <c r="E106" s="58"/>
      <c r="F106" s="200"/>
    </row>
    <row r="107" spans="5:6" s="60" customFormat="1" ht="12.75">
      <c r="E107" s="58"/>
      <c r="F107" s="200"/>
    </row>
    <row r="108" spans="5:6" s="60" customFormat="1" ht="12.75">
      <c r="E108" s="58"/>
      <c r="F108" s="200"/>
    </row>
    <row r="109" spans="5:6" s="60" customFormat="1" ht="12.75">
      <c r="E109" s="58"/>
      <c r="F109" s="200"/>
    </row>
    <row r="110" spans="5:6" s="60" customFormat="1" ht="12.75">
      <c r="E110" s="58"/>
      <c r="F110" s="200"/>
    </row>
    <row r="111" spans="5:6" s="60" customFormat="1" ht="12.75">
      <c r="E111" s="58"/>
      <c r="F111" s="200"/>
    </row>
    <row r="112" spans="5:6" s="60" customFormat="1" ht="12.75">
      <c r="E112" s="58"/>
      <c r="F112" s="200"/>
    </row>
    <row r="113" spans="5:6" s="60" customFormat="1" ht="12.75">
      <c r="E113" s="58"/>
      <c r="F113" s="200"/>
    </row>
    <row r="114" spans="5:6" s="60" customFormat="1" ht="12.75">
      <c r="E114" s="58"/>
      <c r="F114" s="200"/>
    </row>
    <row r="115" spans="5:6" s="60" customFormat="1" ht="12.75">
      <c r="E115" s="58"/>
      <c r="F115" s="200"/>
    </row>
    <row r="116" spans="5:6" s="60" customFormat="1" ht="12.75">
      <c r="E116" s="58"/>
      <c r="F116" s="200"/>
    </row>
    <row r="117" spans="5:6" s="60" customFormat="1" ht="12.75">
      <c r="E117" s="58"/>
      <c r="F117" s="200"/>
    </row>
    <row r="118" spans="5:6" s="60" customFormat="1" ht="12.75">
      <c r="E118" s="58"/>
      <c r="F118" s="200"/>
    </row>
    <row r="119" spans="5:6" s="60" customFormat="1" ht="12.75">
      <c r="E119" s="58"/>
      <c r="F119" s="200"/>
    </row>
    <row r="120" spans="5:6" s="60" customFormat="1" ht="12.75">
      <c r="E120" s="58"/>
      <c r="F120" s="200"/>
    </row>
    <row r="121" spans="5:6" s="60" customFormat="1" ht="12.75">
      <c r="E121" s="58"/>
      <c r="F121" s="200"/>
    </row>
    <row r="122" spans="5:6" s="60" customFormat="1" ht="12.75">
      <c r="E122" s="58"/>
      <c r="F122" s="200"/>
    </row>
  </sheetData>
  <sheetProtection/>
  <mergeCells count="27">
    <mergeCell ref="A97:E97"/>
    <mergeCell ref="A17:G17"/>
    <mergeCell ref="D18:G18"/>
    <mergeCell ref="A98:D98"/>
    <mergeCell ref="F96:G96"/>
    <mergeCell ref="F97:G97"/>
    <mergeCell ref="C47:D47"/>
    <mergeCell ref="C53:D53"/>
    <mergeCell ref="B62:D62"/>
    <mergeCell ref="B94:D94"/>
    <mergeCell ref="A96:E96"/>
    <mergeCell ref="A9:G9"/>
    <mergeCell ref="A12:E12"/>
    <mergeCell ref="A10:G11"/>
    <mergeCell ref="A13:G13"/>
    <mergeCell ref="A14:G14"/>
    <mergeCell ref="A16:G16"/>
    <mergeCell ref="A101:E101"/>
    <mergeCell ref="F101:G101"/>
    <mergeCell ref="E2:G2"/>
    <mergeCell ref="E3:G3"/>
    <mergeCell ref="A7:G7"/>
    <mergeCell ref="A8:G8"/>
    <mergeCell ref="A5:G6"/>
    <mergeCell ref="A100:E100"/>
    <mergeCell ref="F100:G100"/>
    <mergeCell ref="B19:D19"/>
  </mergeCells>
  <printOptions horizontalCentered="1"/>
  <pageMargins left="0.15748031496062992" right="0.15748031496062992" top="0.2755905511811024" bottom="0.2362204724409449" header="0.31496062992125984" footer="0.1181102362204724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I64"/>
  <sheetViews>
    <sheetView showGridLines="0" view="pageBreakPreview" zoomScaleSheetLayoutView="100" zoomScalePageLayoutView="0" workbookViewId="0" topLeftCell="A1">
      <selection activeCell="A12" sqref="A12:I12"/>
    </sheetView>
  </sheetViews>
  <sheetFormatPr defaultColWidth="9.140625" defaultRowHeight="12.75"/>
  <cols>
    <col min="1" max="1" width="8.00390625" style="113" customWidth="1"/>
    <col min="2" max="2" width="1.57421875" style="113" hidden="1" customWidth="1"/>
    <col min="3" max="3" width="30.140625" style="113" customWidth="1"/>
    <col min="4" max="4" width="18.28125" style="113" customWidth="1"/>
    <col min="5" max="5" width="0" style="113" hidden="1" customWidth="1"/>
    <col min="6" max="6" width="11.7109375" style="113" customWidth="1"/>
    <col min="7" max="7" width="13.8515625" style="113" customWidth="1"/>
    <col min="8" max="8" width="13.140625" style="209" customWidth="1"/>
    <col min="9" max="9" width="13.140625" style="113" customWidth="1"/>
    <col min="10" max="16384" width="9.140625" style="113" customWidth="1"/>
  </cols>
  <sheetData>
    <row r="1" spans="7:8" ht="12.75">
      <c r="G1" s="114"/>
      <c r="H1" s="202"/>
    </row>
    <row r="2" spans="4:9" ht="15.75">
      <c r="D2" s="130"/>
      <c r="G2" s="115" t="s">
        <v>358</v>
      </c>
      <c r="H2" s="203"/>
      <c r="I2" s="116"/>
    </row>
    <row r="3" spans="7:9" ht="15.75">
      <c r="G3" s="115" t="s">
        <v>72</v>
      </c>
      <c r="H3" s="203"/>
      <c r="I3" s="116"/>
    </row>
    <row r="5" spans="1:9" ht="15.75">
      <c r="A5" s="279" t="s">
        <v>52</v>
      </c>
      <c r="B5" s="278"/>
      <c r="C5" s="278"/>
      <c r="D5" s="278"/>
      <c r="E5" s="278"/>
      <c r="F5" s="278"/>
      <c r="G5" s="278"/>
      <c r="H5" s="278"/>
      <c r="I5" s="278"/>
    </row>
    <row r="6" spans="1:9" ht="15.75">
      <c r="A6" s="280" t="s">
        <v>359</v>
      </c>
      <c r="B6" s="278"/>
      <c r="C6" s="278"/>
      <c r="D6" s="278"/>
      <c r="E6" s="278"/>
      <c r="F6" s="278"/>
      <c r="G6" s="278"/>
      <c r="H6" s="278"/>
      <c r="I6" s="278"/>
    </row>
    <row r="7" spans="1:9" ht="15.75">
      <c r="A7" s="281" t="s">
        <v>388</v>
      </c>
      <c r="B7" s="282"/>
      <c r="C7" s="282"/>
      <c r="D7" s="282"/>
      <c r="E7" s="282"/>
      <c r="F7" s="282"/>
      <c r="G7" s="282"/>
      <c r="H7" s="282"/>
      <c r="I7" s="282"/>
    </row>
    <row r="8" spans="1:9" ht="15">
      <c r="A8" s="273" t="s">
        <v>230</v>
      </c>
      <c r="B8" s="274"/>
      <c r="C8" s="274"/>
      <c r="D8" s="274"/>
      <c r="E8" s="274"/>
      <c r="F8" s="274"/>
      <c r="G8" s="274"/>
      <c r="H8" s="274"/>
      <c r="I8" s="274"/>
    </row>
    <row r="9" spans="1:9" ht="15">
      <c r="A9" s="271" t="s">
        <v>389</v>
      </c>
      <c r="B9" s="272"/>
      <c r="C9" s="272"/>
      <c r="D9" s="272"/>
      <c r="E9" s="272"/>
      <c r="F9" s="272"/>
      <c r="G9" s="272"/>
      <c r="H9" s="272"/>
      <c r="I9" s="272"/>
    </row>
    <row r="10" spans="1:9" ht="15">
      <c r="A10" s="273" t="s">
        <v>0</v>
      </c>
      <c r="B10" s="274"/>
      <c r="C10" s="274"/>
      <c r="D10" s="274"/>
      <c r="E10" s="274"/>
      <c r="F10" s="274"/>
      <c r="G10" s="274"/>
      <c r="H10" s="274"/>
      <c r="I10" s="274"/>
    </row>
    <row r="11" spans="1:9" ht="15">
      <c r="A11" s="273" t="s">
        <v>1</v>
      </c>
      <c r="B11" s="278"/>
      <c r="C11" s="278"/>
      <c r="D11" s="278"/>
      <c r="E11" s="278"/>
      <c r="F11" s="278"/>
      <c r="G11" s="278"/>
      <c r="H11" s="278"/>
      <c r="I11" s="278"/>
    </row>
    <row r="12" spans="1:9" ht="15">
      <c r="A12" s="275"/>
      <c r="B12" s="274"/>
      <c r="C12" s="274"/>
      <c r="D12" s="274"/>
      <c r="E12" s="274"/>
      <c r="F12" s="274"/>
      <c r="G12" s="274"/>
      <c r="H12" s="274"/>
      <c r="I12" s="274"/>
    </row>
    <row r="13" spans="1:9" ht="15">
      <c r="A13" s="276" t="s">
        <v>360</v>
      </c>
      <c r="B13" s="277"/>
      <c r="C13" s="277"/>
      <c r="D13" s="277"/>
      <c r="E13" s="277"/>
      <c r="F13" s="277"/>
      <c r="G13" s="277"/>
      <c r="H13" s="277"/>
      <c r="I13" s="277"/>
    </row>
    <row r="14" spans="1:9" ht="15">
      <c r="A14" s="273"/>
      <c r="B14" s="274"/>
      <c r="C14" s="274"/>
      <c r="D14" s="274"/>
      <c r="E14" s="274"/>
      <c r="F14" s="274"/>
      <c r="G14" s="274"/>
      <c r="H14" s="274"/>
      <c r="I14" s="274"/>
    </row>
    <row r="15" spans="1:9" ht="15">
      <c r="A15" s="276" t="s">
        <v>444</v>
      </c>
      <c r="B15" s="277"/>
      <c r="C15" s="277"/>
      <c r="D15" s="277"/>
      <c r="E15" s="277"/>
      <c r="F15" s="277"/>
      <c r="G15" s="277"/>
      <c r="H15" s="277"/>
      <c r="I15" s="277"/>
    </row>
    <row r="16" spans="1:9" ht="9.75" customHeight="1">
      <c r="A16" s="117"/>
      <c r="B16" s="118"/>
      <c r="C16" s="118"/>
      <c r="D16" s="118"/>
      <c r="E16" s="118"/>
      <c r="F16" s="118"/>
      <c r="G16" s="118"/>
      <c r="H16" s="204"/>
      <c r="I16" s="118"/>
    </row>
    <row r="17" spans="1:9" ht="15">
      <c r="A17" s="273" t="s">
        <v>445</v>
      </c>
      <c r="B17" s="274"/>
      <c r="C17" s="274"/>
      <c r="D17" s="274"/>
      <c r="E17" s="274"/>
      <c r="F17" s="274"/>
      <c r="G17" s="274"/>
      <c r="H17" s="274"/>
      <c r="I17" s="274"/>
    </row>
    <row r="18" spans="1:9" ht="15">
      <c r="A18" s="273" t="s">
        <v>232</v>
      </c>
      <c r="B18" s="274"/>
      <c r="C18" s="274"/>
      <c r="D18" s="274"/>
      <c r="E18" s="274"/>
      <c r="F18" s="274"/>
      <c r="G18" s="274"/>
      <c r="H18" s="274"/>
      <c r="I18" s="274"/>
    </row>
    <row r="19" spans="1:9" s="118" customFormat="1" ht="15">
      <c r="A19" s="283" t="s">
        <v>391</v>
      </c>
      <c r="B19" s="274"/>
      <c r="C19" s="274"/>
      <c r="D19" s="274"/>
      <c r="E19" s="274"/>
      <c r="F19" s="274"/>
      <c r="G19" s="274"/>
      <c r="H19" s="274"/>
      <c r="I19" s="274"/>
    </row>
    <row r="20" spans="1:9" s="131" customFormat="1" ht="49.5" customHeight="1">
      <c r="A20" s="284" t="s">
        <v>64</v>
      </c>
      <c r="B20" s="284"/>
      <c r="C20" s="284" t="s">
        <v>233</v>
      </c>
      <c r="D20" s="285"/>
      <c r="E20" s="285"/>
      <c r="F20" s="285"/>
      <c r="G20" s="119" t="s">
        <v>361</v>
      </c>
      <c r="H20" s="119" t="s">
        <v>362</v>
      </c>
      <c r="I20" s="119" t="s">
        <v>363</v>
      </c>
    </row>
    <row r="21" spans="1:9" ht="15.75">
      <c r="A21" s="120" t="s">
        <v>237</v>
      </c>
      <c r="B21" s="123" t="s">
        <v>364</v>
      </c>
      <c r="C21" s="269" t="s">
        <v>364</v>
      </c>
      <c r="D21" s="270"/>
      <c r="E21" s="270"/>
      <c r="F21" s="270"/>
      <c r="G21" s="162" t="s">
        <v>392</v>
      </c>
      <c r="H21" s="166">
        <f>H22+H28</f>
        <v>1558054.19</v>
      </c>
      <c r="I21" s="166">
        <f>I22+I28</f>
        <v>1233865.4700000002</v>
      </c>
    </row>
    <row r="22" spans="1:9" ht="15.75">
      <c r="A22" s="122" t="s">
        <v>239</v>
      </c>
      <c r="B22" s="132" t="s">
        <v>365</v>
      </c>
      <c r="C22" s="287" t="s">
        <v>365</v>
      </c>
      <c r="D22" s="287"/>
      <c r="E22" s="287"/>
      <c r="F22" s="287"/>
      <c r="G22" s="134"/>
      <c r="H22" s="139">
        <f>H23+H24+H25+H26</f>
        <v>1470230.44</v>
      </c>
      <c r="I22" s="139">
        <f>I23+I24+I25+I26</f>
        <v>1176511.1400000001</v>
      </c>
    </row>
    <row r="23" spans="1:9" ht="15.75">
      <c r="A23" s="122" t="s">
        <v>2</v>
      </c>
      <c r="B23" s="132" t="s">
        <v>273</v>
      </c>
      <c r="C23" s="287" t="s">
        <v>273</v>
      </c>
      <c r="D23" s="287"/>
      <c r="E23" s="287"/>
      <c r="F23" s="287"/>
      <c r="G23" s="134"/>
      <c r="H23" s="135">
        <v>401828.37</v>
      </c>
      <c r="I23" s="135">
        <v>275983.69</v>
      </c>
    </row>
    <row r="24" spans="1:9" ht="15.75">
      <c r="A24" s="122" t="s">
        <v>3</v>
      </c>
      <c r="B24" s="121" t="s">
        <v>4</v>
      </c>
      <c r="C24" s="286" t="s">
        <v>4</v>
      </c>
      <c r="D24" s="286"/>
      <c r="E24" s="286"/>
      <c r="F24" s="286"/>
      <c r="G24" s="136"/>
      <c r="H24" s="138">
        <v>1009166.88</v>
      </c>
      <c r="I24" s="138">
        <v>853430.33</v>
      </c>
    </row>
    <row r="25" spans="1:9" ht="15.75">
      <c r="A25" s="122" t="s">
        <v>5</v>
      </c>
      <c r="B25" s="132" t="s">
        <v>6</v>
      </c>
      <c r="C25" s="286" t="s">
        <v>6</v>
      </c>
      <c r="D25" s="286"/>
      <c r="E25" s="286"/>
      <c r="F25" s="286"/>
      <c r="G25" s="134"/>
      <c r="H25" s="138">
        <v>57121.94</v>
      </c>
      <c r="I25" s="138">
        <v>42822.6</v>
      </c>
    </row>
    <row r="26" spans="1:9" ht="15.75">
      <c r="A26" s="122" t="s">
        <v>7</v>
      </c>
      <c r="B26" s="121" t="s">
        <v>8</v>
      </c>
      <c r="C26" s="286" t="s">
        <v>8</v>
      </c>
      <c r="D26" s="286"/>
      <c r="E26" s="286"/>
      <c r="F26" s="286"/>
      <c r="G26" s="136"/>
      <c r="H26" s="138">
        <v>2113.25</v>
      </c>
      <c r="I26" s="138">
        <v>4274.52</v>
      </c>
    </row>
    <row r="27" spans="1:9" ht="15.75">
      <c r="A27" s="122" t="s">
        <v>241</v>
      </c>
      <c r="B27" s="132" t="s">
        <v>366</v>
      </c>
      <c r="C27" s="286" t="s">
        <v>366</v>
      </c>
      <c r="D27" s="286"/>
      <c r="E27" s="286"/>
      <c r="F27" s="286"/>
      <c r="G27" s="134"/>
      <c r="H27" s="135"/>
      <c r="I27" s="135"/>
    </row>
    <row r="28" spans="1:9" ht="15.75">
      <c r="A28" s="122" t="s">
        <v>243</v>
      </c>
      <c r="B28" s="132" t="s">
        <v>367</v>
      </c>
      <c r="C28" s="286" t="s">
        <v>367</v>
      </c>
      <c r="D28" s="286"/>
      <c r="E28" s="286"/>
      <c r="F28" s="286"/>
      <c r="G28" s="134"/>
      <c r="H28" s="138">
        <f>H29+H30</f>
        <v>87823.75</v>
      </c>
      <c r="I28" s="138">
        <f>I29+I30</f>
        <v>57354.33</v>
      </c>
    </row>
    <row r="29" spans="1:9" ht="15.75">
      <c r="A29" s="122" t="s">
        <v>368</v>
      </c>
      <c r="B29" s="121" t="s">
        <v>369</v>
      </c>
      <c r="C29" s="286" t="s">
        <v>369</v>
      </c>
      <c r="D29" s="286"/>
      <c r="E29" s="286"/>
      <c r="F29" s="286"/>
      <c r="G29" s="136"/>
      <c r="H29" s="138">
        <v>87823.75</v>
      </c>
      <c r="I29" s="138">
        <v>57354.33</v>
      </c>
    </row>
    <row r="30" spans="1:9" ht="15.75">
      <c r="A30" s="122" t="s">
        <v>370</v>
      </c>
      <c r="B30" s="121" t="s">
        <v>371</v>
      </c>
      <c r="C30" s="286" t="s">
        <v>371</v>
      </c>
      <c r="D30" s="286"/>
      <c r="E30" s="286"/>
      <c r="F30" s="286"/>
      <c r="G30" s="136"/>
      <c r="H30" s="205"/>
      <c r="I30" s="138"/>
    </row>
    <row r="31" spans="1:9" ht="15.75">
      <c r="A31" s="120" t="s">
        <v>246</v>
      </c>
      <c r="B31" s="123" t="s">
        <v>372</v>
      </c>
      <c r="C31" s="269" t="s">
        <v>372</v>
      </c>
      <c r="D31" s="269"/>
      <c r="E31" s="269"/>
      <c r="F31" s="269"/>
      <c r="G31" s="162" t="s">
        <v>393</v>
      </c>
      <c r="H31" s="163">
        <f>H32+H33+H34+H36+H37+H38+H39+H40+H44+H45+H35</f>
        <v>1584235.14</v>
      </c>
      <c r="I31" s="163">
        <f>I32+I33+I34+I36+I37+I38+I39+I40+I44+I45+I35</f>
        <v>1237364.13</v>
      </c>
    </row>
    <row r="32" spans="1:9" ht="15.75">
      <c r="A32" s="122" t="s">
        <v>239</v>
      </c>
      <c r="B32" s="132" t="s">
        <v>9</v>
      </c>
      <c r="C32" s="286" t="s">
        <v>10</v>
      </c>
      <c r="D32" s="288"/>
      <c r="E32" s="288"/>
      <c r="F32" s="288"/>
      <c r="G32" s="134"/>
      <c r="H32" s="138">
        <v>1159907.83</v>
      </c>
      <c r="I32" s="138">
        <v>987673.12</v>
      </c>
    </row>
    <row r="33" spans="1:9" ht="15.75">
      <c r="A33" s="122" t="s">
        <v>241</v>
      </c>
      <c r="B33" s="132" t="s">
        <v>11</v>
      </c>
      <c r="C33" s="286" t="s">
        <v>12</v>
      </c>
      <c r="D33" s="288"/>
      <c r="E33" s="288"/>
      <c r="F33" s="288"/>
      <c r="G33" s="134"/>
      <c r="H33" s="135">
        <v>78667.65</v>
      </c>
      <c r="I33" s="135">
        <v>69310.76</v>
      </c>
    </row>
    <row r="34" spans="1:9" ht="15.75">
      <c r="A34" s="122" t="s">
        <v>243</v>
      </c>
      <c r="B34" s="132" t="s">
        <v>13</v>
      </c>
      <c r="C34" s="286" t="s">
        <v>14</v>
      </c>
      <c r="D34" s="288"/>
      <c r="E34" s="288"/>
      <c r="F34" s="288"/>
      <c r="G34" s="134"/>
      <c r="H34" s="138">
        <v>36362.5</v>
      </c>
      <c r="I34" s="138">
        <v>25775.5</v>
      </c>
    </row>
    <row r="35" spans="1:9" ht="15.75">
      <c r="A35" s="122" t="s">
        <v>245</v>
      </c>
      <c r="B35" s="132" t="s">
        <v>15</v>
      </c>
      <c r="C35" s="287" t="s">
        <v>16</v>
      </c>
      <c r="D35" s="288"/>
      <c r="E35" s="288"/>
      <c r="F35" s="288"/>
      <c r="G35" s="134"/>
      <c r="H35" s="139">
        <v>235</v>
      </c>
      <c r="I35" s="139">
        <v>757.4</v>
      </c>
    </row>
    <row r="36" spans="1:9" ht="15.75">
      <c r="A36" s="122" t="s">
        <v>268</v>
      </c>
      <c r="B36" s="132" t="s">
        <v>17</v>
      </c>
      <c r="C36" s="287" t="s">
        <v>18</v>
      </c>
      <c r="D36" s="288"/>
      <c r="E36" s="288"/>
      <c r="F36" s="288"/>
      <c r="G36" s="134"/>
      <c r="H36" s="139">
        <v>14546.88</v>
      </c>
      <c r="I36" s="139">
        <v>11398.74</v>
      </c>
    </row>
    <row r="37" spans="1:9" ht="15.75">
      <c r="A37" s="122" t="s">
        <v>19</v>
      </c>
      <c r="B37" s="132" t="s">
        <v>20</v>
      </c>
      <c r="C37" s="287" t="s">
        <v>21</v>
      </c>
      <c r="D37" s="288"/>
      <c r="E37" s="288"/>
      <c r="F37" s="288"/>
      <c r="G37" s="134"/>
      <c r="H37" s="139">
        <v>11865.23</v>
      </c>
      <c r="I37" s="139">
        <v>6351.54</v>
      </c>
    </row>
    <row r="38" spans="1:9" ht="15.75">
      <c r="A38" s="122" t="s">
        <v>22</v>
      </c>
      <c r="B38" s="132" t="s">
        <v>23</v>
      </c>
      <c r="C38" s="287" t="s">
        <v>24</v>
      </c>
      <c r="D38" s="288"/>
      <c r="E38" s="288"/>
      <c r="F38" s="288"/>
      <c r="G38" s="134"/>
      <c r="H38" s="159">
        <v>40408.52</v>
      </c>
      <c r="I38" s="159">
        <v>1897.86</v>
      </c>
    </row>
    <row r="39" spans="1:9" ht="15.75">
      <c r="A39" s="122" t="s">
        <v>25</v>
      </c>
      <c r="B39" s="132" t="s">
        <v>373</v>
      </c>
      <c r="C39" s="286" t="s">
        <v>373</v>
      </c>
      <c r="D39" s="288"/>
      <c r="E39" s="288"/>
      <c r="F39" s="288"/>
      <c r="G39" s="134"/>
      <c r="H39" s="159">
        <v>0</v>
      </c>
      <c r="I39" s="159">
        <v>648.85</v>
      </c>
    </row>
    <row r="40" spans="1:9" ht="15.75">
      <c r="A40" s="122" t="s">
        <v>26</v>
      </c>
      <c r="B40" s="132" t="s">
        <v>27</v>
      </c>
      <c r="C40" s="287" t="s">
        <v>27</v>
      </c>
      <c r="D40" s="288"/>
      <c r="E40" s="288"/>
      <c r="F40" s="288"/>
      <c r="G40" s="134"/>
      <c r="H40" s="210">
        <v>42775.54</v>
      </c>
      <c r="I40" s="159">
        <v>19808.97</v>
      </c>
    </row>
    <row r="41" spans="1:9" ht="15.75" customHeight="1">
      <c r="A41" s="122" t="s">
        <v>28</v>
      </c>
      <c r="B41" s="132" t="s">
        <v>29</v>
      </c>
      <c r="C41" s="286" t="s">
        <v>374</v>
      </c>
      <c r="D41" s="285"/>
      <c r="E41" s="285"/>
      <c r="F41" s="285"/>
      <c r="G41" s="134"/>
      <c r="H41" s="136"/>
      <c r="I41" s="136"/>
    </row>
    <row r="42" spans="1:9" ht="15.75" customHeight="1">
      <c r="A42" s="122" t="s">
        <v>30</v>
      </c>
      <c r="B42" s="132" t="s">
        <v>31</v>
      </c>
      <c r="C42" s="286" t="s">
        <v>32</v>
      </c>
      <c r="D42" s="288"/>
      <c r="E42" s="288"/>
      <c r="F42" s="288"/>
      <c r="G42" s="134"/>
      <c r="H42" s="159"/>
      <c r="I42" s="159"/>
    </row>
    <row r="43" spans="1:9" ht="15.75">
      <c r="A43" s="122" t="s">
        <v>33</v>
      </c>
      <c r="B43" s="132" t="s">
        <v>34</v>
      </c>
      <c r="C43" s="286" t="s">
        <v>375</v>
      </c>
      <c r="D43" s="288"/>
      <c r="E43" s="288"/>
      <c r="F43" s="288"/>
      <c r="G43" s="134"/>
      <c r="H43" s="136"/>
      <c r="I43" s="136"/>
    </row>
    <row r="44" spans="1:9" ht="15.75">
      <c r="A44" s="122" t="s">
        <v>35</v>
      </c>
      <c r="B44" s="132" t="s">
        <v>36</v>
      </c>
      <c r="C44" s="286" t="s">
        <v>37</v>
      </c>
      <c r="D44" s="288"/>
      <c r="E44" s="288"/>
      <c r="F44" s="288"/>
      <c r="G44" s="134"/>
      <c r="H44" s="210">
        <v>198660.13</v>
      </c>
      <c r="I44" s="159">
        <v>112272.76</v>
      </c>
    </row>
    <row r="45" spans="1:9" ht="15.75">
      <c r="A45" s="122" t="s">
        <v>38</v>
      </c>
      <c r="B45" s="132" t="s">
        <v>39</v>
      </c>
      <c r="C45" s="258" t="s">
        <v>376</v>
      </c>
      <c r="D45" s="259"/>
      <c r="E45" s="259"/>
      <c r="F45" s="260"/>
      <c r="G45" s="134"/>
      <c r="H45" s="159">
        <v>805.86</v>
      </c>
      <c r="I45" s="159">
        <v>1468.63</v>
      </c>
    </row>
    <row r="46" spans="1:9" ht="15.75">
      <c r="A46" s="123" t="s">
        <v>247</v>
      </c>
      <c r="B46" s="124" t="s">
        <v>377</v>
      </c>
      <c r="C46" s="264" t="s">
        <v>377</v>
      </c>
      <c r="D46" s="265"/>
      <c r="E46" s="265"/>
      <c r="F46" s="266"/>
      <c r="G46" s="141"/>
      <c r="H46" s="164">
        <f>H21-H31</f>
        <v>-26180.949999999953</v>
      </c>
      <c r="I46" s="164">
        <f>I21-I31</f>
        <v>-3498.6599999996834</v>
      </c>
    </row>
    <row r="47" spans="1:9" ht="15.75">
      <c r="A47" s="123" t="s">
        <v>271</v>
      </c>
      <c r="B47" s="123" t="s">
        <v>378</v>
      </c>
      <c r="C47" s="268" t="s">
        <v>378</v>
      </c>
      <c r="D47" s="265"/>
      <c r="E47" s="265"/>
      <c r="F47" s="266"/>
      <c r="G47" s="142"/>
      <c r="H47" s="136"/>
      <c r="I47" s="136"/>
    </row>
    <row r="48" spans="1:9" ht="15.75">
      <c r="A48" s="121" t="s">
        <v>357</v>
      </c>
      <c r="B48" s="132" t="s">
        <v>40</v>
      </c>
      <c r="C48" s="258" t="s">
        <v>379</v>
      </c>
      <c r="D48" s="259"/>
      <c r="E48" s="259"/>
      <c r="F48" s="260"/>
      <c r="G48" s="140"/>
      <c r="H48" s="136"/>
      <c r="I48" s="136"/>
    </row>
    <row r="49" spans="1:9" ht="15.75">
      <c r="A49" s="121" t="s">
        <v>241</v>
      </c>
      <c r="B49" s="132" t="s">
        <v>380</v>
      </c>
      <c r="C49" s="258" t="s">
        <v>380</v>
      </c>
      <c r="D49" s="259"/>
      <c r="E49" s="259"/>
      <c r="F49" s="260"/>
      <c r="G49" s="140"/>
      <c r="H49" s="136"/>
      <c r="I49" s="136"/>
    </row>
    <row r="50" spans="1:9" ht="15.75">
      <c r="A50" s="121" t="s">
        <v>41</v>
      </c>
      <c r="B50" s="132" t="s">
        <v>42</v>
      </c>
      <c r="C50" s="258" t="s">
        <v>381</v>
      </c>
      <c r="D50" s="259"/>
      <c r="E50" s="259"/>
      <c r="F50" s="260"/>
      <c r="G50" s="140"/>
      <c r="H50" s="136"/>
      <c r="I50" s="136"/>
    </row>
    <row r="51" spans="1:9" ht="15.75">
      <c r="A51" s="123" t="s">
        <v>278</v>
      </c>
      <c r="B51" s="124" t="s">
        <v>382</v>
      </c>
      <c r="C51" s="264" t="s">
        <v>382</v>
      </c>
      <c r="D51" s="265"/>
      <c r="E51" s="265"/>
      <c r="F51" s="266"/>
      <c r="G51" s="142"/>
      <c r="H51" s="164">
        <v>0</v>
      </c>
      <c r="I51" s="164">
        <v>0</v>
      </c>
    </row>
    <row r="52" spans="1:9" ht="30" customHeight="1">
      <c r="A52" s="123" t="s">
        <v>307</v>
      </c>
      <c r="B52" s="124" t="s">
        <v>383</v>
      </c>
      <c r="C52" s="261" t="s">
        <v>383</v>
      </c>
      <c r="D52" s="262"/>
      <c r="E52" s="262"/>
      <c r="F52" s="263"/>
      <c r="G52" s="142"/>
      <c r="H52" s="137"/>
      <c r="I52" s="136"/>
    </row>
    <row r="53" spans="1:9" ht="15.75">
      <c r="A53" s="123" t="s">
        <v>351</v>
      </c>
      <c r="B53" s="124" t="s">
        <v>43</v>
      </c>
      <c r="C53" s="264" t="s">
        <v>43</v>
      </c>
      <c r="D53" s="265"/>
      <c r="E53" s="265"/>
      <c r="F53" s="266"/>
      <c r="G53" s="142"/>
      <c r="H53" s="137"/>
      <c r="I53" s="136"/>
    </row>
    <row r="54" spans="1:9" ht="30" customHeight="1">
      <c r="A54" s="123" t="s">
        <v>385</v>
      </c>
      <c r="B54" s="123" t="s">
        <v>384</v>
      </c>
      <c r="C54" s="267" t="s">
        <v>384</v>
      </c>
      <c r="D54" s="262"/>
      <c r="E54" s="262"/>
      <c r="F54" s="263"/>
      <c r="G54" s="142"/>
      <c r="H54" s="211">
        <f>H46+H47+H51+H52+H53</f>
        <v>-26180.949999999953</v>
      </c>
      <c r="I54" s="167">
        <f>I46+I47+I51+I52+I53</f>
        <v>-3498.6599999996834</v>
      </c>
    </row>
    <row r="55" spans="1:9" ht="15.75">
      <c r="A55" s="123" t="s">
        <v>239</v>
      </c>
      <c r="B55" s="123" t="s">
        <v>386</v>
      </c>
      <c r="C55" s="268" t="s">
        <v>386</v>
      </c>
      <c r="D55" s="265"/>
      <c r="E55" s="265"/>
      <c r="F55" s="266"/>
      <c r="G55" s="142"/>
      <c r="H55" s="137"/>
      <c r="I55" s="137"/>
    </row>
    <row r="56" spans="1:9" ht="15.75">
      <c r="A56" s="123" t="s">
        <v>44</v>
      </c>
      <c r="B56" s="124" t="s">
        <v>387</v>
      </c>
      <c r="C56" s="264" t="s">
        <v>387</v>
      </c>
      <c r="D56" s="265"/>
      <c r="E56" s="265"/>
      <c r="F56" s="266"/>
      <c r="G56" s="142"/>
      <c r="H56" s="211">
        <f>H54+H55</f>
        <v>-26180.949999999953</v>
      </c>
      <c r="I56" s="167">
        <f>I54+I55</f>
        <v>-3498.6599999996834</v>
      </c>
    </row>
    <row r="57" spans="1:9" ht="15.75">
      <c r="A57" s="121" t="s">
        <v>239</v>
      </c>
      <c r="B57" s="132" t="s">
        <v>45</v>
      </c>
      <c r="C57" s="258" t="s">
        <v>45</v>
      </c>
      <c r="D57" s="259"/>
      <c r="E57" s="259"/>
      <c r="F57" s="260"/>
      <c r="G57" s="140"/>
      <c r="H57" s="206"/>
      <c r="I57" s="136"/>
    </row>
    <row r="58" spans="1:9" ht="15.75">
      <c r="A58" s="121" t="s">
        <v>241</v>
      </c>
      <c r="B58" s="132" t="s">
        <v>46</v>
      </c>
      <c r="C58" s="258" t="s">
        <v>46</v>
      </c>
      <c r="D58" s="259"/>
      <c r="E58" s="259"/>
      <c r="F58" s="260"/>
      <c r="G58" s="140"/>
      <c r="H58" s="206"/>
      <c r="I58" s="136"/>
    </row>
    <row r="59" spans="1:9" ht="12.75">
      <c r="A59" s="125"/>
      <c r="B59" s="125"/>
      <c r="C59" s="143"/>
      <c r="D59" s="125"/>
      <c r="G59" s="133"/>
      <c r="H59" s="207"/>
      <c r="I59" s="133"/>
    </row>
    <row r="60" spans="1:9" ht="15" customHeight="1">
      <c r="A60" s="292" t="s">
        <v>394</v>
      </c>
      <c r="B60" s="292"/>
      <c r="C60" s="292"/>
      <c r="D60" s="292"/>
      <c r="E60" s="292"/>
      <c r="F60" s="292"/>
      <c r="G60" s="158" t="s">
        <v>55</v>
      </c>
      <c r="H60" s="293" t="s">
        <v>396</v>
      </c>
      <c r="I60" s="293"/>
    </row>
    <row r="61" spans="1:9" s="118" customFormat="1" ht="15" customHeight="1">
      <c r="A61" s="295" t="s">
        <v>53</v>
      </c>
      <c r="B61" s="295"/>
      <c r="C61" s="295"/>
      <c r="D61" s="295"/>
      <c r="E61" s="295"/>
      <c r="F61" s="295"/>
      <c r="G61" s="127" t="s">
        <v>54</v>
      </c>
      <c r="H61" s="294" t="s">
        <v>314</v>
      </c>
      <c r="I61" s="294"/>
    </row>
    <row r="62" spans="1:9" s="118" customFormat="1" ht="15" customHeight="1">
      <c r="A62" s="126"/>
      <c r="B62" s="126"/>
      <c r="C62" s="144"/>
      <c r="D62" s="126"/>
      <c r="E62" s="126"/>
      <c r="F62" s="126"/>
      <c r="G62" s="126"/>
      <c r="H62" s="208"/>
      <c r="I62" s="128"/>
    </row>
    <row r="63" spans="1:9" ht="12.75" customHeight="1">
      <c r="A63" s="292" t="s">
        <v>441</v>
      </c>
      <c r="B63" s="292"/>
      <c r="C63" s="292"/>
      <c r="D63" s="292"/>
      <c r="E63" s="292"/>
      <c r="F63" s="292"/>
      <c r="G63" s="165" t="s">
        <v>55</v>
      </c>
      <c r="H63" s="289" t="s">
        <v>440</v>
      </c>
      <c r="I63" s="289"/>
    </row>
    <row r="64" spans="1:9" ht="12.75">
      <c r="A64" s="291" t="s">
        <v>56</v>
      </c>
      <c r="B64" s="291"/>
      <c r="C64" s="291"/>
      <c r="D64" s="291"/>
      <c r="E64" s="291"/>
      <c r="F64" s="291"/>
      <c r="G64" s="129" t="s">
        <v>57</v>
      </c>
      <c r="H64" s="290" t="s">
        <v>314</v>
      </c>
      <c r="I64" s="290"/>
    </row>
  </sheetData>
  <sheetProtection/>
  <mergeCells count="62">
    <mergeCell ref="H63:I63"/>
    <mergeCell ref="H64:I64"/>
    <mergeCell ref="A64:F64"/>
    <mergeCell ref="A63:F63"/>
    <mergeCell ref="H60:I60"/>
    <mergeCell ref="H61:I61"/>
    <mergeCell ref="A61:F61"/>
    <mergeCell ref="A60:F60"/>
    <mergeCell ref="C37:F37"/>
    <mergeCell ref="C42:F42"/>
    <mergeCell ref="C43:F43"/>
    <mergeCell ref="C44:F44"/>
    <mergeCell ref="C38:F38"/>
    <mergeCell ref="C39:F39"/>
    <mergeCell ref="C40:F40"/>
    <mergeCell ref="C41:F41"/>
    <mergeCell ref="C33:F33"/>
    <mergeCell ref="C34:F34"/>
    <mergeCell ref="C35:F35"/>
    <mergeCell ref="C36:F36"/>
    <mergeCell ref="C29:F29"/>
    <mergeCell ref="C30:F30"/>
    <mergeCell ref="C31:F31"/>
    <mergeCell ref="C32:F32"/>
    <mergeCell ref="C26:F26"/>
    <mergeCell ref="C27:F27"/>
    <mergeCell ref="C28:F28"/>
    <mergeCell ref="C22:F22"/>
    <mergeCell ref="C23:F23"/>
    <mergeCell ref="C24:F24"/>
    <mergeCell ref="A17:I17"/>
    <mergeCell ref="A18:I18"/>
    <mergeCell ref="A19:I19"/>
    <mergeCell ref="A20:B20"/>
    <mergeCell ref="C20:F20"/>
    <mergeCell ref="C25:F25"/>
    <mergeCell ref="A5:I5"/>
    <mergeCell ref="A6:I6"/>
    <mergeCell ref="A7:I7"/>
    <mergeCell ref="A8:I8"/>
    <mergeCell ref="A14:I14"/>
    <mergeCell ref="A15:I15"/>
    <mergeCell ref="C49:F49"/>
    <mergeCell ref="C50:F50"/>
    <mergeCell ref="C45:F45"/>
    <mergeCell ref="C46:F46"/>
    <mergeCell ref="C47:F47"/>
    <mergeCell ref="A9:I9"/>
    <mergeCell ref="A10:I10"/>
    <mergeCell ref="A12:I12"/>
    <mergeCell ref="A13:I13"/>
    <mergeCell ref="A11:I11"/>
    <mergeCell ref="C58:F58"/>
    <mergeCell ref="C52:F52"/>
    <mergeCell ref="C53:F53"/>
    <mergeCell ref="C54:F54"/>
    <mergeCell ref="C55:F55"/>
    <mergeCell ref="C21:F21"/>
    <mergeCell ref="C51:F51"/>
    <mergeCell ref="C56:F56"/>
    <mergeCell ref="C57:F57"/>
    <mergeCell ref="C48:F48"/>
  </mergeCells>
  <printOptions horizontalCentered="1"/>
  <pageMargins left="1.1811023622047245" right="0.3937007874015748" top="0.5905511811023623" bottom="0.1968503937007874" header="0.5118110236220472" footer="0.5118110236220472"/>
  <pageSetup cellComments="asDisplayed"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M27"/>
  <sheetViews>
    <sheetView showGridLines="0" tabSelected="1" view="pageBreakPreview" zoomScale="80" zoomScaleNormal="80" zoomScaleSheetLayoutView="80" zoomScalePageLayoutView="0" workbookViewId="0" topLeftCell="A1">
      <selection activeCell="F31" sqref="F31"/>
    </sheetView>
  </sheetViews>
  <sheetFormatPr defaultColWidth="9.140625" defaultRowHeight="12.75"/>
  <cols>
    <col min="1" max="1" width="6.00390625" style="169" customWidth="1"/>
    <col min="2" max="2" width="32.8515625" style="168" customWidth="1"/>
    <col min="3" max="4" width="15.7109375" style="168" customWidth="1"/>
    <col min="5" max="5" width="16.28125" style="168" customWidth="1"/>
    <col min="6" max="10" width="15.7109375" style="168" customWidth="1"/>
    <col min="11" max="11" width="13.140625" style="168" customWidth="1"/>
    <col min="12" max="13" width="15.7109375" style="168" customWidth="1"/>
    <col min="14" max="16384" width="9.140625" style="168" customWidth="1"/>
  </cols>
  <sheetData>
    <row r="1" spans="9:11" ht="15">
      <c r="I1" s="190"/>
      <c r="J1" s="190"/>
      <c r="K1" s="190"/>
    </row>
    <row r="2" ht="15">
      <c r="I2" s="168" t="s">
        <v>439</v>
      </c>
    </row>
    <row r="3" ht="15">
      <c r="I3" s="168" t="s">
        <v>438</v>
      </c>
    </row>
    <row r="5" spans="1:13" ht="15">
      <c r="A5" s="299" t="s">
        <v>437</v>
      </c>
      <c r="B5" s="300"/>
      <c r="C5" s="300"/>
      <c r="D5" s="300"/>
      <c r="E5" s="300"/>
      <c r="F5" s="300"/>
      <c r="G5" s="300"/>
      <c r="H5" s="300"/>
      <c r="I5" s="300"/>
      <c r="J5" s="300"/>
      <c r="K5" s="300"/>
      <c r="L5" s="300"/>
      <c r="M5" s="300"/>
    </row>
    <row r="6" spans="1:13" ht="15">
      <c r="A6" s="299" t="s">
        <v>436</v>
      </c>
      <c r="B6" s="300"/>
      <c r="C6" s="300"/>
      <c r="D6" s="300"/>
      <c r="E6" s="300"/>
      <c r="F6" s="300"/>
      <c r="G6" s="300"/>
      <c r="H6" s="300"/>
      <c r="I6" s="300"/>
      <c r="J6" s="300"/>
      <c r="K6" s="300"/>
      <c r="L6" s="300"/>
      <c r="M6" s="300"/>
    </row>
    <row r="8" spans="1:13" ht="15">
      <c r="A8" s="299" t="s">
        <v>435</v>
      </c>
      <c r="B8" s="300"/>
      <c r="C8" s="300"/>
      <c r="D8" s="300"/>
      <c r="E8" s="300"/>
      <c r="F8" s="300"/>
      <c r="G8" s="300"/>
      <c r="H8" s="300"/>
      <c r="I8" s="300"/>
      <c r="J8" s="300"/>
      <c r="K8" s="300"/>
      <c r="L8" s="300"/>
      <c r="M8" s="300"/>
    </row>
    <row r="10" spans="1:13" ht="15">
      <c r="A10" s="298" t="s">
        <v>64</v>
      </c>
      <c r="B10" s="298" t="s">
        <v>434</v>
      </c>
      <c r="C10" s="298" t="s">
        <v>433</v>
      </c>
      <c r="D10" s="298" t="s">
        <v>432</v>
      </c>
      <c r="E10" s="298"/>
      <c r="F10" s="298"/>
      <c r="G10" s="298"/>
      <c r="H10" s="298"/>
      <c r="I10" s="298"/>
      <c r="J10" s="301"/>
      <c r="K10" s="301"/>
      <c r="L10" s="298"/>
      <c r="M10" s="298" t="s">
        <v>431</v>
      </c>
    </row>
    <row r="11" spans="1:13" ht="123" customHeight="1">
      <c r="A11" s="298"/>
      <c r="B11" s="298"/>
      <c r="C11" s="298"/>
      <c r="D11" s="177" t="s">
        <v>430</v>
      </c>
      <c r="E11" s="188" t="s">
        <v>429</v>
      </c>
      <c r="F11" s="177" t="s">
        <v>428</v>
      </c>
      <c r="G11" s="177" t="s">
        <v>427</v>
      </c>
      <c r="H11" s="177" t="s">
        <v>426</v>
      </c>
      <c r="I11" s="189" t="s">
        <v>425</v>
      </c>
      <c r="J11" s="177" t="s">
        <v>424</v>
      </c>
      <c r="K11" s="188" t="s">
        <v>423</v>
      </c>
      <c r="L11" s="187" t="s">
        <v>422</v>
      </c>
      <c r="M11" s="298"/>
    </row>
    <row r="12" spans="1:13" ht="15">
      <c r="A12" s="186">
        <v>1</v>
      </c>
      <c r="B12" s="186">
        <v>2</v>
      </c>
      <c r="C12" s="186">
        <v>3</v>
      </c>
      <c r="D12" s="186">
        <v>4</v>
      </c>
      <c r="E12" s="186">
        <v>5</v>
      </c>
      <c r="F12" s="184">
        <v>6</v>
      </c>
      <c r="G12" s="184">
        <v>6</v>
      </c>
      <c r="H12" s="184">
        <v>8</v>
      </c>
      <c r="I12" s="184">
        <v>9</v>
      </c>
      <c r="J12" s="184">
        <v>10</v>
      </c>
      <c r="K12" s="185">
        <v>11</v>
      </c>
      <c r="L12" s="184">
        <v>12</v>
      </c>
      <c r="M12" s="184">
        <v>13</v>
      </c>
    </row>
    <row r="13" spans="1:13" ht="71.25">
      <c r="A13" s="177" t="s">
        <v>68</v>
      </c>
      <c r="B13" s="176" t="s">
        <v>421</v>
      </c>
      <c r="C13" s="175">
        <f>C14+C15</f>
        <v>68571.62</v>
      </c>
      <c r="D13" s="171">
        <f>D14+D15</f>
        <v>82675.69</v>
      </c>
      <c r="E13" s="171">
        <f>E14+E15</f>
        <v>0</v>
      </c>
      <c r="F13" s="180"/>
      <c r="G13" s="171">
        <f>G15+G14</f>
        <v>0</v>
      </c>
      <c r="H13" s="173"/>
      <c r="I13" s="171">
        <f>I14+I15</f>
        <v>88576.84</v>
      </c>
      <c r="J13" s="173"/>
      <c r="K13" s="173">
        <f>K14+K15</f>
        <v>0</v>
      </c>
      <c r="L13" s="172"/>
      <c r="M13" s="171">
        <f>M14+M15</f>
        <v>62670.469999999994</v>
      </c>
    </row>
    <row r="14" spans="1:13" ht="15" customHeight="1">
      <c r="A14" s="182" t="s">
        <v>420</v>
      </c>
      <c r="B14" s="181" t="s">
        <v>410</v>
      </c>
      <c r="C14" s="180">
        <v>68571.62</v>
      </c>
      <c r="D14" s="178"/>
      <c r="E14" s="178"/>
      <c r="F14" s="180"/>
      <c r="G14" s="178"/>
      <c r="H14" s="179"/>
      <c r="I14" s="180">
        <v>5901.15</v>
      </c>
      <c r="J14" s="179"/>
      <c r="K14" s="179"/>
      <c r="L14" s="179"/>
      <c r="M14" s="178">
        <f>C14+D14+E14+F14+G14-I14</f>
        <v>62670.469999999994</v>
      </c>
    </row>
    <row r="15" spans="1:13" ht="15" customHeight="1">
      <c r="A15" s="182" t="s">
        <v>419</v>
      </c>
      <c r="B15" s="181" t="s">
        <v>408</v>
      </c>
      <c r="C15" s="180">
        <v>0</v>
      </c>
      <c r="D15" s="178">
        <v>82675.69</v>
      </c>
      <c r="E15" s="178"/>
      <c r="F15" s="180"/>
      <c r="G15" s="179"/>
      <c r="H15" s="179"/>
      <c r="I15" s="180">
        <v>82675.69</v>
      </c>
      <c r="J15" s="179"/>
      <c r="K15" s="179"/>
      <c r="L15" s="183"/>
      <c r="M15" s="178">
        <f>C15+D15+E15-I15-K15</f>
        <v>0</v>
      </c>
    </row>
    <row r="16" spans="1:13" ht="89.25" customHeight="1">
      <c r="A16" s="177" t="s">
        <v>71</v>
      </c>
      <c r="B16" s="176" t="s">
        <v>418</v>
      </c>
      <c r="C16" s="175">
        <f>C17+C18</f>
        <v>1511854.51</v>
      </c>
      <c r="D16" s="171">
        <f>D17+D18</f>
        <v>288944.33</v>
      </c>
      <c r="E16" s="171">
        <f>E17+E18</f>
        <v>0</v>
      </c>
      <c r="F16" s="178">
        <f>F17+F18</f>
        <v>0</v>
      </c>
      <c r="G16" s="171">
        <f>G18+G17</f>
        <v>0</v>
      </c>
      <c r="H16" s="173"/>
      <c r="I16" s="171">
        <f>I17+I18</f>
        <v>289416.26</v>
      </c>
      <c r="J16" s="173"/>
      <c r="K16" s="173">
        <f>K17+K18</f>
        <v>0</v>
      </c>
      <c r="L16" s="172"/>
      <c r="M16" s="171">
        <f>M17+M18</f>
        <v>1511382.58</v>
      </c>
    </row>
    <row r="17" spans="1:13" ht="15" customHeight="1">
      <c r="A17" s="182" t="s">
        <v>417</v>
      </c>
      <c r="B17" s="181" t="s">
        <v>410</v>
      </c>
      <c r="C17" s="180">
        <v>1511854.51</v>
      </c>
      <c r="D17" s="180"/>
      <c r="E17" s="180"/>
      <c r="F17" s="178"/>
      <c r="G17" s="180"/>
      <c r="H17" s="179"/>
      <c r="I17" s="178">
        <v>471.93</v>
      </c>
      <c r="J17" s="179"/>
      <c r="K17" s="179"/>
      <c r="L17" s="179"/>
      <c r="M17" s="178">
        <f>C17+D17+E17+F17+G17-I17</f>
        <v>1511382.58</v>
      </c>
    </row>
    <row r="18" spans="1:13" ht="15" customHeight="1">
      <c r="A18" s="182" t="s">
        <v>416</v>
      </c>
      <c r="B18" s="181" t="s">
        <v>408</v>
      </c>
      <c r="C18" s="178">
        <v>0</v>
      </c>
      <c r="D18" s="180">
        <v>288944.33</v>
      </c>
      <c r="E18" s="180"/>
      <c r="F18" s="179"/>
      <c r="G18" s="179"/>
      <c r="H18" s="179"/>
      <c r="I18" s="178">
        <v>288944.33</v>
      </c>
      <c r="J18" s="179"/>
      <c r="K18" s="179"/>
      <c r="L18" s="179"/>
      <c r="M18" s="178">
        <f>C18+D18+E18-I18-K18</f>
        <v>0</v>
      </c>
    </row>
    <row r="19" spans="1:13" ht="114.75" customHeight="1">
      <c r="A19" s="177" t="s">
        <v>74</v>
      </c>
      <c r="B19" s="176" t="s">
        <v>415</v>
      </c>
      <c r="C19" s="175">
        <f>C20+C21</f>
        <v>1193786.43</v>
      </c>
      <c r="D19" s="171">
        <f>D20+D21</f>
        <v>10751.52</v>
      </c>
      <c r="E19" s="171">
        <f>E20+E21</f>
        <v>0</v>
      </c>
      <c r="F19" s="180"/>
      <c r="G19" s="171">
        <f>G21+G20</f>
        <v>0</v>
      </c>
      <c r="H19" s="173"/>
      <c r="I19" s="171">
        <f>I20+I21</f>
        <v>9607.25</v>
      </c>
      <c r="J19" s="173"/>
      <c r="K19" s="173">
        <f>K20+K21</f>
        <v>0</v>
      </c>
      <c r="L19" s="172"/>
      <c r="M19" s="171">
        <f>M20+M21</f>
        <v>1194930.7</v>
      </c>
    </row>
    <row r="20" spans="1:13" ht="15" customHeight="1">
      <c r="A20" s="182" t="s">
        <v>414</v>
      </c>
      <c r="B20" s="181" t="s">
        <v>410</v>
      </c>
      <c r="C20" s="180">
        <v>1139265.73</v>
      </c>
      <c r="D20" s="178">
        <v>1200</v>
      </c>
      <c r="E20" s="180"/>
      <c r="F20" s="178"/>
      <c r="G20" s="179"/>
      <c r="H20" s="179"/>
      <c r="I20" s="178">
        <v>2730.49</v>
      </c>
      <c r="J20" s="179"/>
      <c r="K20" s="179"/>
      <c r="L20" s="179"/>
      <c r="M20" s="178">
        <f>C20+D20+E20+F20+G20-I20</f>
        <v>1137735.24</v>
      </c>
    </row>
    <row r="21" spans="1:13" ht="15" customHeight="1">
      <c r="A21" s="182" t="s">
        <v>413</v>
      </c>
      <c r="B21" s="181" t="s">
        <v>408</v>
      </c>
      <c r="C21" s="178">
        <v>54520.7</v>
      </c>
      <c r="D21" s="178">
        <v>9551.52</v>
      </c>
      <c r="E21" s="180"/>
      <c r="F21" s="179"/>
      <c r="G21" s="179"/>
      <c r="H21" s="179"/>
      <c r="I21" s="178">
        <v>6876.76</v>
      </c>
      <c r="J21" s="179"/>
      <c r="K21" s="179"/>
      <c r="L21" s="179"/>
      <c r="M21" s="178">
        <f>C21+D21+E21-I21-K21</f>
        <v>57195.46</v>
      </c>
    </row>
    <row r="22" spans="1:13" ht="15" customHeight="1">
      <c r="A22" s="177" t="s">
        <v>78</v>
      </c>
      <c r="B22" s="176" t="s">
        <v>412</v>
      </c>
      <c r="C22" s="175">
        <f>C23+C24</f>
        <v>1364.94</v>
      </c>
      <c r="D22" s="171">
        <f>D23+D24</f>
        <v>831.73</v>
      </c>
      <c r="E22" s="171">
        <f>E23+E24</f>
        <v>0</v>
      </c>
      <c r="F22" s="171">
        <f>F23+F24</f>
        <v>0</v>
      </c>
      <c r="G22" s="171">
        <f>G24+G23</f>
        <v>0</v>
      </c>
      <c r="H22" s="173"/>
      <c r="I22" s="171">
        <f>I23+I24</f>
        <v>1222.79</v>
      </c>
      <c r="J22" s="173"/>
      <c r="K22" s="173">
        <f>K23+K24</f>
        <v>0</v>
      </c>
      <c r="L22" s="172"/>
      <c r="M22" s="171">
        <f>M23+M24</f>
        <v>973.8800000000001</v>
      </c>
    </row>
    <row r="23" spans="1:13" ht="15" customHeight="1">
      <c r="A23" s="182" t="s">
        <v>411</v>
      </c>
      <c r="B23" s="181" t="s">
        <v>410</v>
      </c>
      <c r="C23" s="180">
        <v>1116.76</v>
      </c>
      <c r="D23" s="180"/>
      <c r="E23" s="180"/>
      <c r="F23" s="178"/>
      <c r="G23" s="179"/>
      <c r="H23" s="179"/>
      <c r="I23" s="178">
        <v>401.06</v>
      </c>
      <c r="J23" s="179"/>
      <c r="K23" s="179"/>
      <c r="L23" s="179"/>
      <c r="M23" s="178">
        <f>C23+D23+E23+F23+G23-I23</f>
        <v>715.7</v>
      </c>
    </row>
    <row r="24" spans="1:13" ht="15" customHeight="1">
      <c r="A24" s="182" t="s">
        <v>409</v>
      </c>
      <c r="B24" s="181" t="s">
        <v>408</v>
      </c>
      <c r="C24" s="178">
        <v>248.18</v>
      </c>
      <c r="D24" s="180">
        <v>831.73</v>
      </c>
      <c r="E24" s="180"/>
      <c r="F24" s="180"/>
      <c r="G24" s="179"/>
      <c r="H24" s="179"/>
      <c r="I24" s="180">
        <v>821.73</v>
      </c>
      <c r="J24" s="179"/>
      <c r="K24" s="179"/>
      <c r="L24" s="179"/>
      <c r="M24" s="178">
        <f>C24+D24+E24-I24-K24</f>
        <v>258.18000000000006</v>
      </c>
    </row>
    <row r="25" spans="1:13" ht="15" customHeight="1">
      <c r="A25" s="177" t="s">
        <v>79</v>
      </c>
      <c r="B25" s="176" t="s">
        <v>407</v>
      </c>
      <c r="C25" s="175">
        <f>C13+C16+C19+C22</f>
        <v>2775577.4999999995</v>
      </c>
      <c r="D25" s="171">
        <f>D13+D16+D19+D22</f>
        <v>383203.27</v>
      </c>
      <c r="E25" s="174">
        <f>E13+E16+E19+E22</f>
        <v>0</v>
      </c>
      <c r="F25" s="171">
        <f>F13+F17+F22</f>
        <v>0</v>
      </c>
      <c r="G25" s="171">
        <f>G13+G16+G19+G22</f>
        <v>0</v>
      </c>
      <c r="H25" s="173"/>
      <c r="I25" s="171">
        <f>I13+I16+I19+I22</f>
        <v>388823.13999999996</v>
      </c>
      <c r="J25" s="173"/>
      <c r="K25" s="173">
        <f>K13+K16</f>
        <v>0</v>
      </c>
      <c r="L25" s="172"/>
      <c r="M25" s="171">
        <f>M13+M16+M19+M22</f>
        <v>2769957.63</v>
      </c>
    </row>
    <row r="26" spans="1:13" s="170" customFormat="1" ht="15">
      <c r="A26" s="296" t="s">
        <v>406</v>
      </c>
      <c r="B26" s="297"/>
      <c r="C26" s="297"/>
      <c r="D26" s="297"/>
      <c r="E26" s="297"/>
      <c r="F26" s="297"/>
      <c r="G26" s="297"/>
      <c r="H26" s="297"/>
      <c r="I26" s="297"/>
      <c r="J26" s="297"/>
      <c r="K26" s="297"/>
      <c r="L26" s="297"/>
      <c r="M26" s="297"/>
    </row>
    <row r="27" ht="15">
      <c r="D27" s="168" t="s">
        <v>405</v>
      </c>
    </row>
  </sheetData>
  <sheetProtection/>
  <mergeCells count="9">
    <mergeCell ref="A26:M26"/>
    <mergeCell ref="M10:M11"/>
    <mergeCell ref="A5:M5"/>
    <mergeCell ref="A6:M6"/>
    <mergeCell ref="A8:M8"/>
    <mergeCell ref="A10:A11"/>
    <mergeCell ref="B10:B11"/>
    <mergeCell ref="C10:C11"/>
    <mergeCell ref="D10:L10"/>
  </mergeCells>
  <printOptions horizontalCentered="1"/>
  <pageMargins left="0" right="0" top="0.3937007874015748" bottom="0.3937007874015748" header="0.5118110236220472" footer="0.5118110236220472"/>
  <pageSetup fitToHeight="2"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 finansų ministerija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Vaidotas Ražanas</dc:creator>
  <cp:keywords/>
  <dc:description/>
  <cp:lastModifiedBy>VyrBuh</cp:lastModifiedBy>
  <cp:lastPrinted>2019-05-23T11:15:22Z</cp:lastPrinted>
  <dcterms:created xsi:type="dcterms:W3CDTF">2013-02-01T07:28:35Z</dcterms:created>
  <dcterms:modified xsi:type="dcterms:W3CDTF">2021-04-12T05:56:35Z</dcterms:modified>
  <cp:category/>
  <cp:version/>
  <cp:contentType/>
  <cp:contentStatus/>
</cp:coreProperties>
</file>